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303" documentId="101_{DCAAD021-942A-4540-82F2-8DF8E753158E}" xr6:coauthVersionLast="47" xr6:coauthVersionMax="47" xr10:uidLastSave="{EA9A1806-0FE9-4E7E-BD0B-87AE2CDB3639}"/>
  <bookViews>
    <workbookView xWindow="-110" yWindow="-110" windowWidth="19420" windowHeight="10420" xr2:uid="{00000000-000D-0000-FFFF-FFFF00000000}"/>
  </bookViews>
  <sheets>
    <sheet name="Offshore Wind" sheetId="1" r:id="rId1"/>
    <sheet name="Onshore Renewables" sheetId="2" r:id="rId2"/>
    <sheet name="Renewable power generation" sheetId="3" r:id="rId3"/>
  </sheets>
  <definedNames>
    <definedName name="_xlnm.Print_Area" localSheetId="0">'Offshore Wind'!$A$1:$T$30</definedName>
    <definedName name="_xlnm.Print_Area" localSheetId="1">'Onshore Renewables'!$A$1:$N$30</definedName>
    <definedName name="_xlnm.Print_Area" localSheetId="2">'Renewable power generation'!$A$1:$W$17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G5" i="3"/>
  <c r="F19" i="1"/>
  <c r="F15" i="1"/>
  <c r="F10" i="2"/>
  <c r="F6" i="2"/>
  <c r="F5" i="2"/>
  <c r="F8" i="2"/>
</calcChain>
</file>

<file path=xl/sharedStrings.xml><?xml version="1.0" encoding="utf-8"?>
<sst xmlns="http://schemas.openxmlformats.org/spreadsheetml/2006/main" count="391" uniqueCount="209">
  <si>
    <t>Offshore Wind</t>
  </si>
  <si>
    <t>Asset name</t>
  </si>
  <si>
    <t>Technology</t>
  </si>
  <si>
    <t>Country</t>
  </si>
  <si>
    <t>Phase</t>
  </si>
  <si>
    <r>
      <t>Generation capacity (MW)</t>
    </r>
    <r>
      <rPr>
        <b/>
        <vertAlign val="superscript"/>
        <sz val="11"/>
        <color rgb="FFDC0A2D"/>
        <rFont val="Calibri"/>
        <family val="2"/>
        <scheme val="minor"/>
      </rPr>
      <t>1</t>
    </r>
  </si>
  <si>
    <t>Generation capacity Equinor 
(MW)*</t>
  </si>
  <si>
    <t>Area (km2)</t>
  </si>
  <si>
    <t>Distance from shore (km)</t>
  </si>
  <si>
    <t>Water depth (m)</t>
  </si>
  <si>
    <t># Turbines</t>
  </si>
  <si>
    <t>Turbine capacity (MW)</t>
  </si>
  <si>
    <t>First power</t>
  </si>
  <si>
    <t>Commercial Operation Date</t>
  </si>
  <si>
    <t>Equinor %</t>
  </si>
  <si>
    <t>Lead company</t>
  </si>
  <si>
    <t>Partners</t>
  </si>
  <si>
    <r>
      <t>Financial consolidation</t>
    </r>
    <r>
      <rPr>
        <b/>
        <vertAlign val="superscript"/>
        <sz val="11"/>
        <color rgb="FFFF0000"/>
        <rFont val="Calibri"/>
        <family val="2"/>
        <scheme val="minor"/>
      </rPr>
      <t>2</t>
    </r>
  </si>
  <si>
    <r>
      <t>Commercial terms / Support regime</t>
    </r>
    <r>
      <rPr>
        <b/>
        <vertAlign val="superscript"/>
        <sz val="11"/>
        <color rgb="FFFF0000"/>
        <rFont val="Calibri"/>
        <family val="2"/>
        <scheme val="minor"/>
      </rPr>
      <t>3</t>
    </r>
  </si>
  <si>
    <t>Contract period</t>
  </si>
  <si>
    <t>Sheringham Shoal</t>
  </si>
  <si>
    <t>Fixed</t>
  </si>
  <si>
    <t>UK</t>
  </si>
  <si>
    <t>In operation</t>
  </si>
  <si>
    <t>17-23</t>
  </si>
  <si>
    <t>Equinor</t>
  </si>
  <si>
    <t xml:space="preserve">UK Green Investment Sheringham Shoal Limited / Equitix Offshore 5 Limited </t>
  </si>
  <si>
    <t>Equity method</t>
  </si>
  <si>
    <t>ROC</t>
  </si>
  <si>
    <t>2 ROCs per MWh</t>
  </si>
  <si>
    <t>20 yrs</t>
  </si>
  <si>
    <t>Dudgeon Offshore 
Wind Farm</t>
  </si>
  <si>
    <t>18-25</t>
  </si>
  <si>
    <t xml:space="preserve">Masdar / China Resources Holding Company </t>
  </si>
  <si>
    <t>CfD</t>
  </si>
  <si>
    <t>GBP 150.00/MWh (2012 real)</t>
  </si>
  <si>
    <t>15 yrs</t>
  </si>
  <si>
    <t>Hywind Scotland</t>
  </si>
  <si>
    <t>Floating</t>
  </si>
  <si>
    <t>95-120</t>
  </si>
  <si>
    <t xml:space="preserve">Masdar </t>
  </si>
  <si>
    <t>3.5 ROCs per MWh</t>
  </si>
  <si>
    <t>Arkona</t>
  </si>
  <si>
    <t>Germany</t>
  </si>
  <si>
    <t>22-28</t>
  </si>
  <si>
    <t>RWE</t>
  </si>
  <si>
    <t>RWE renewables / Energy Infrastructure Partners AG</t>
  </si>
  <si>
    <t>Fixed feed-in tariff</t>
  </si>
  <si>
    <t>Hywind Tampen</t>
  </si>
  <si>
    <t>Norway</t>
  </si>
  <si>
    <t>Petoro / OMV / Vår Energi / Idemitsu / Wintershall DEA</t>
  </si>
  <si>
    <t>Pro rata (E&amp;P)</t>
  </si>
  <si>
    <t>Enova / NOx fund</t>
  </si>
  <si>
    <t>Enova 45% Capex support. NOx fund up to NOK 565 million</t>
  </si>
  <si>
    <t>Dogger Bank A</t>
  </si>
  <si>
    <t>Production started</t>
  </si>
  <si>
    <t>18-35</t>
  </si>
  <si>
    <t>SSE Renewables</t>
  </si>
  <si>
    <t xml:space="preserve">SSE Renewables / Vårgrønn </t>
  </si>
  <si>
    <t>GBP 39.65/MWh (2012 Real)</t>
  </si>
  <si>
    <t>Dogger Bank B</t>
  </si>
  <si>
    <t>Under construction</t>
  </si>
  <si>
    <t>25-35</t>
  </si>
  <si>
    <t>GBP 41.61/MWh (2012 Real)</t>
  </si>
  <si>
    <t>Dogger Bank C</t>
  </si>
  <si>
    <t>22-32</t>
  </si>
  <si>
    <t>Empire Wind 1</t>
  </si>
  <si>
    <t>USA</t>
  </si>
  <si>
    <t>Contract awarded</t>
  </si>
  <si>
    <t>20-40</t>
  </si>
  <si>
    <t>Full</t>
  </si>
  <si>
    <t>OREC</t>
  </si>
  <si>
    <t xml:space="preserve">USD 155/MWh </t>
  </si>
  <si>
    <t>25 yrs</t>
  </si>
  <si>
    <t>Empire Wind 2</t>
  </si>
  <si>
    <t xml:space="preserve">Planning </t>
  </si>
  <si>
    <t>MFW Bałtyk II &amp; III</t>
  </si>
  <si>
    <t>Poland</t>
  </si>
  <si>
    <t>22-37</t>
  </si>
  <si>
    <t>21-42</t>
  </si>
  <si>
    <t xml:space="preserve">Polenergia </t>
  </si>
  <si>
    <t>MFW Bałtyk I</t>
  </si>
  <si>
    <t>21-37</t>
  </si>
  <si>
    <t>Sheringham Shoal and 
Dudgeon Extension</t>
  </si>
  <si>
    <t xml:space="preserve"> </t>
  </si>
  <si>
    <t>Full/
Equity method</t>
  </si>
  <si>
    <t>Donghae1</t>
  </si>
  <si>
    <t>South Korea</t>
  </si>
  <si>
    <t>KNOC</t>
  </si>
  <si>
    <t xml:space="preserve">KNOC / EWP </t>
  </si>
  <si>
    <t xml:space="preserve">Bandibuli </t>
  </si>
  <si>
    <t>Atlas Wind</t>
  </si>
  <si>
    <t>Dogger Bank D</t>
  </si>
  <si>
    <t>21-35</t>
  </si>
  <si>
    <r>
      <t xml:space="preserve">Central Atlantic lease </t>
    </r>
    <r>
      <rPr>
        <sz val="4"/>
        <color theme="1"/>
        <rFont val="Calibri"/>
        <family val="2"/>
        <scheme val="minor"/>
      </rPr>
      <t>(Pending gov approval)</t>
    </r>
  </si>
  <si>
    <t>In addition to the assets listed above Equinor owns:​</t>
  </si>
  <si>
    <r>
      <t xml:space="preserve">- 9.8% of the shares in </t>
    </r>
    <r>
      <rPr>
        <b/>
        <sz val="10"/>
        <color rgb="FF000000"/>
        <rFont val="Arial"/>
        <family val="2"/>
      </rPr>
      <t>Ørsted A/S</t>
    </r>
    <r>
      <rPr>
        <sz val="10"/>
        <color rgb="FF000000"/>
        <rFont val="Arial"/>
        <family val="2"/>
      </rPr>
      <t>, accounted for as financial asset</t>
    </r>
  </si>
  <si>
    <r>
      <rPr>
        <vertAlign val="superscript"/>
        <sz val="9"/>
        <color theme="0" tint="-0.34998626667073579"/>
        <rFont val="Arial"/>
        <family val="2"/>
      </rPr>
      <t>1</t>
    </r>
    <r>
      <rPr>
        <sz val="9"/>
        <color theme="0" tint="-0.34998626667073579"/>
        <rFont val="Arial"/>
        <family val="2"/>
      </rPr>
      <t xml:space="preserve"> Installed capacity (MW) on assets in planning phase is indicative. </t>
    </r>
  </si>
  <si>
    <r>
      <rPr>
        <vertAlign val="superscript"/>
        <sz val="9"/>
        <color theme="0" tint="-0.34998626667073579"/>
        <rFont val="Arial"/>
        <family val="2"/>
      </rPr>
      <t>2</t>
    </r>
    <r>
      <rPr>
        <sz val="9"/>
        <color theme="0" tint="-0.34998626667073579"/>
        <rFont val="Arial"/>
        <family val="2"/>
      </rPr>
      <t xml:space="preserve"> Financial consolidation: </t>
    </r>
  </si>
  <si>
    <t xml:space="preserve">Equity method: Equity method is applied as set out in IAS 28 Investments in Associates and Joint Ventures. </t>
  </si>
  <si>
    <t>Pro rata: The activities are accounted for on a pro rata basis using Equinor's ownership share</t>
  </si>
  <si>
    <t>Full: Full consolidation follows the principles established in IFRS 10 Consolidated Financial Statements</t>
  </si>
  <si>
    <r>
      <rPr>
        <vertAlign val="superscript"/>
        <sz val="9"/>
        <color theme="0" tint="-0.34998626667073579"/>
        <rFont val="Arial"/>
        <family val="2"/>
      </rPr>
      <t>3</t>
    </r>
    <r>
      <rPr>
        <sz val="9"/>
        <color theme="0" tint="-0.34998626667073579"/>
        <rFont val="Arial"/>
        <family val="2"/>
      </rPr>
      <t xml:space="preserve"> Support regime and level indicates conditions first period after Commercial Operation Date (COD)</t>
    </r>
  </si>
  <si>
    <t>ROC: Renewable Obligation Certificate</t>
  </si>
  <si>
    <t>CfD: Contracts for Difference</t>
  </si>
  <si>
    <t>OREC: Offshore Wind Renewable Energy Certificate</t>
  </si>
  <si>
    <t>Onshore Renewables</t>
  </si>
  <si>
    <t>Generation capacity MW</t>
  </si>
  <si>
    <t>Generation capacity Equinor (MW)</t>
  </si>
  <si>
    <t>Storage capacity MW/MWh</t>
  </si>
  <si>
    <r>
      <t>Financial consolidation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</si>
  <si>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t>Commercial terms</t>
  </si>
  <si>
    <t>Apodi Complex</t>
  </si>
  <si>
    <t>Solar</t>
  </si>
  <si>
    <t>Brazil</t>
  </si>
  <si>
    <t>Scatec</t>
  </si>
  <si>
    <t xml:space="preserve">Scatec / Apodi Participações </t>
  </si>
  <si>
    <t>PPA</t>
  </si>
  <si>
    <t>Wilko</t>
  </si>
  <si>
    <t>Onshore wind</t>
  </si>
  <si>
    <t>2022/2023</t>
  </si>
  <si>
    <t>Wento</t>
  </si>
  <si>
    <t>Stępień </t>
  </si>
  <si>
    <t>Zagórzyca</t>
  </si>
  <si>
    <t>2023/2024</t>
  </si>
  <si>
    <t>Blandford Road</t>
  </si>
  <si>
    <t>Battery storage</t>
  </si>
  <si>
    <t>25/50</t>
  </si>
  <si>
    <t>Noriker</t>
  </si>
  <si>
    <t>Mendubim Complex of solar plants</t>
  </si>
  <si>
    <t>Scatec/Hydro Rein/Alunorte</t>
  </si>
  <si>
    <t>Serra da Babilônia 1 Wind Complex</t>
  </si>
  <si>
    <t>Rio Energy</t>
  </si>
  <si>
    <t>Lipno</t>
  </si>
  <si>
    <t>Welkin Mill</t>
  </si>
  <si>
    <t>35/70</t>
  </si>
  <si>
    <t>Citrus Flatts</t>
  </si>
  <si>
    <t>US</t>
  </si>
  <si>
    <t>100/200</t>
  </si>
  <si>
    <t>East Point Energy</t>
  </si>
  <si>
    <t>Sunset Ridge</t>
  </si>
  <si>
    <t>10/20</t>
  </si>
  <si>
    <t>Ingerslev Å</t>
  </si>
  <si>
    <t>Denmark</t>
  </si>
  <si>
    <t>BeGreen</t>
  </si>
  <si>
    <t>Serra da Babilônia Solar Complex</t>
  </si>
  <si>
    <r>
      <t xml:space="preserve">- 100% of </t>
    </r>
    <r>
      <rPr>
        <b/>
        <sz val="10"/>
        <rFont val="Arial"/>
        <family val="2"/>
      </rPr>
      <t>Wento</t>
    </r>
    <r>
      <rPr>
        <sz val="10"/>
        <rFont val="Arial"/>
        <family val="2"/>
      </rPr>
      <t xml:space="preserve"> (pipeline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of &gt; 3 GW)</t>
    </r>
  </si>
  <si>
    <r>
      <t xml:space="preserve">- 45% of </t>
    </r>
    <r>
      <rPr>
        <b/>
        <sz val="10"/>
        <color rgb="FF000000"/>
        <rFont val="Arial"/>
        <family val="2"/>
      </rPr>
      <t>Noriker Power Limited</t>
    </r>
    <r>
      <rPr>
        <sz val="10"/>
        <color rgb="FF000000"/>
        <rFont val="Arial"/>
        <family val="2"/>
      </rPr>
      <t xml:space="preserve"> (pipeline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of &gt; 0.5 GW)</t>
    </r>
  </si>
  <si>
    <r>
      <rPr>
        <sz val="10"/>
        <color rgb="FF000000"/>
        <rFont val="Arial"/>
        <family val="2"/>
      </rPr>
      <t xml:space="preserve">- 100% of </t>
    </r>
    <r>
      <rPr>
        <b/>
        <sz val="10"/>
        <color rgb="FF000000"/>
        <rFont val="Arial"/>
        <family val="2"/>
      </rPr>
      <t>East Point Energy LLC (</t>
    </r>
    <r>
      <rPr>
        <sz val="10"/>
        <color rgb="FF000000"/>
        <rFont val="Arial"/>
        <family val="2"/>
      </rPr>
      <t>pipeline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of &gt; 3 GW)</t>
    </r>
  </si>
  <si>
    <r>
      <rPr>
        <sz val="10"/>
        <color rgb="FF000000"/>
        <rFont val="Arial"/>
        <family val="2"/>
      </rPr>
      <t xml:space="preserve">- 100% of </t>
    </r>
    <r>
      <rPr>
        <b/>
        <sz val="10"/>
        <color rgb="FF000000"/>
        <rFont val="Arial"/>
        <family val="2"/>
      </rPr>
      <t>BeGreen Solar Aps</t>
    </r>
    <r>
      <rPr>
        <sz val="10"/>
        <color rgb="FF000000"/>
        <rFont val="Arial"/>
        <family val="2"/>
      </rPr>
      <t xml:space="preserve"> (pipeline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of &gt; 6 GW)</t>
    </r>
  </si>
  <si>
    <r>
      <rPr>
        <sz val="10"/>
        <color theme="1"/>
        <rFont val="Arial"/>
        <family val="2"/>
      </rPr>
      <t xml:space="preserve">- 100% of </t>
    </r>
    <r>
      <rPr>
        <b/>
        <sz val="10"/>
        <color theme="1"/>
        <rFont val="Arial"/>
        <family val="2"/>
      </rPr>
      <t>Rio Energy Participações S.A.</t>
    </r>
    <r>
      <rPr>
        <sz val="10"/>
        <color theme="1"/>
        <rFont val="Arial"/>
        <family val="2"/>
      </rPr>
      <t xml:space="preserve"> (pipeline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1.5 GW)</t>
    </r>
  </si>
  <si>
    <r>
      <t xml:space="preserve">- 16.2% of the shares in </t>
    </r>
    <r>
      <rPr>
        <b/>
        <sz val="10"/>
        <color rgb="FF000000"/>
        <rFont val="Arial"/>
        <family val="2"/>
      </rPr>
      <t>Scatec ASA</t>
    </r>
    <r>
      <rPr>
        <sz val="10"/>
        <color rgb="FF000000"/>
        <rFont val="Arial"/>
        <family val="2"/>
      </rPr>
      <t>, accounted for as financial asset</t>
    </r>
  </si>
  <si>
    <r>
      <rPr>
        <vertAlign val="superscript"/>
        <sz val="9"/>
        <color theme="0" tint="-0.34998626667073579"/>
        <rFont val="Arial"/>
        <family val="2"/>
      </rPr>
      <t>1</t>
    </r>
    <r>
      <rPr>
        <sz val="9"/>
        <color theme="0" tint="-0.34998626667073579"/>
        <rFont val="Arial"/>
        <family val="2"/>
      </rPr>
      <t xml:space="preserve"> Financial consolidation: </t>
    </r>
  </si>
  <si>
    <r>
      <rPr>
        <vertAlign val="superscript"/>
        <sz val="9"/>
        <color theme="0" tint="-0.34998626667073579"/>
        <rFont val="Arial"/>
        <family val="2"/>
      </rPr>
      <t xml:space="preserve">2 </t>
    </r>
    <r>
      <rPr>
        <sz val="9"/>
        <color theme="0" tint="-0.34998626667073579"/>
        <rFont val="Arial"/>
        <family val="2"/>
      </rPr>
      <t>Unrisked opportunity pipeline</t>
    </r>
  </si>
  <si>
    <r>
      <t>Power generation</t>
    </r>
    <r>
      <rPr>
        <b/>
        <sz val="20"/>
        <rFont val="Calibri"/>
        <family val="2"/>
        <scheme val="minor"/>
      </rPr>
      <t xml:space="preserve"> (GWh, Equinor share)</t>
    </r>
  </si>
  <si>
    <t>YTD</t>
  </si>
  <si>
    <t>4Q 2024</t>
  </si>
  <si>
    <t>3Q 2024</t>
  </si>
  <si>
    <t>2Q 2024</t>
  </si>
  <si>
    <t>1Q 2024</t>
  </si>
  <si>
    <t>FY 2023</t>
  </si>
  <si>
    <t>4Q 2023</t>
  </si>
  <si>
    <t>3Q 2023</t>
  </si>
  <si>
    <t>2Q 2023</t>
  </si>
  <si>
    <t>1Q 2023</t>
  </si>
  <si>
    <t>FY 2022</t>
  </si>
  <si>
    <t>4Q 2022</t>
  </si>
  <si>
    <t>3Q 2022</t>
  </si>
  <si>
    <t>2Q 2022</t>
  </si>
  <si>
    <t>1Q 2022</t>
  </si>
  <si>
    <t>FY 2021</t>
  </si>
  <si>
    <t>4Q 2021</t>
  </si>
  <si>
    <t>3Q 2021</t>
  </si>
  <si>
    <t>2Q 2021</t>
  </si>
  <si>
    <t>1Q 2021</t>
  </si>
  <si>
    <t>FY 2020</t>
  </si>
  <si>
    <t>4Q 2020</t>
  </si>
  <si>
    <t>3Q 2020</t>
  </si>
  <si>
    <t>2Q 2020</t>
  </si>
  <si>
    <t>1Q 2020</t>
  </si>
  <si>
    <t>FY 2019</t>
  </si>
  <si>
    <t>4Q 2019</t>
  </si>
  <si>
    <t>3Q 2019</t>
  </si>
  <si>
    <t>2Q 2019</t>
  </si>
  <si>
    <t>1Q 2019</t>
  </si>
  <si>
    <t>FY 2018</t>
  </si>
  <si>
    <t>FY 2017</t>
  </si>
  <si>
    <t>FY 2016</t>
  </si>
  <si>
    <t>FY 2015</t>
  </si>
  <si>
    <t>Offshore wind</t>
  </si>
  <si>
    <t>Dudgeon Offshore Wind Farm</t>
  </si>
  <si>
    <t>Onshore renewables</t>
  </si>
  <si>
    <t>Guañizuil IIA</t>
  </si>
  <si>
    <t>Corrections after reporting period*</t>
  </si>
  <si>
    <r>
      <t>Renewable energy delivered to grid</t>
    </r>
    <r>
      <rPr>
        <sz val="11"/>
        <color theme="1"/>
        <rFont val="Calibri"/>
        <family val="2"/>
        <scheme val="minor"/>
      </rPr>
      <t>**</t>
    </r>
  </si>
  <si>
    <t>Renewable energy for use by Equinor</t>
  </si>
  <si>
    <t>Sum Equinor</t>
  </si>
  <si>
    <t>*Corrections linked to metering system - updated on asset line, but not affecting the reported totals</t>
  </si>
  <si>
    <t>**Sum for the Renewables reporting segment</t>
  </si>
  <si>
    <t xml:space="preserve">Comments </t>
  </si>
  <si>
    <t>2Q24:</t>
  </si>
  <si>
    <t xml:space="preserve">Lipno: Test production (Wento) </t>
  </si>
  <si>
    <t>4Q23:</t>
  </si>
  <si>
    <t>Guañizuil IIA (Solar Argentina): Divested</t>
  </si>
  <si>
    <t>2Q21:</t>
  </si>
  <si>
    <t>Arkona: Changed ownershare 1 July 2019 from 50% to 25%</t>
  </si>
  <si>
    <t>S</t>
  </si>
  <si>
    <t>PLN 319.60 per MWh (2022 real)</t>
  </si>
  <si>
    <t>23-43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</si>
</sst>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_ * #,##0.00_ ;_ * \-#,##0.00_ ;_ * &quot;-&quot;??_ ;_ @_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DC0A2D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sz val="9"/>
      <color theme="0" tint="-0.34998626667073579"/>
      <name val="Arial"/>
      <family val="2"/>
    </font>
    <font>
      <vertAlign val="superscript"/>
      <sz val="9"/>
      <color theme="0" tint="-0.34998626667073579"/>
      <name val="Arial"/>
      <family val="2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vertAlign val="superscript"/>
      <sz val="11"/>
      <color rgb="FFDC0A2D"/>
      <name val="Calibri"/>
      <family val="2"/>
      <scheme val="minor"/>
    </font>
    <font>
      <sz val="9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11"/>
      <color rgb="FF424242"/>
      <name val="Aptos"/>
      <family val="2"/>
    </font>
    <font>
      <b/>
      <sz val="11"/>
      <color rgb="FF00666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20"/>
      <name val="Calibri"/>
      <family val="2"/>
      <scheme val="minor"/>
    </font>
    <font>
      <i/>
      <sz val="11"/>
      <color rgb="FF00666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FF5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27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vertical="top"/>
    </xf>
    <xf numFmtId="9" fontId="0" fillId="33" borderId="0" xfId="0" applyNumberFormat="1" applyFill="1" applyAlignment="1">
      <alignment horizontal="center" vertical="top"/>
    </xf>
    <xf numFmtId="0" fontId="0" fillId="33" borderId="0" xfId="0" applyFill="1" applyAlignment="1">
      <alignment horizontal="center" vertical="top"/>
    </xf>
    <xf numFmtId="1" fontId="0" fillId="33" borderId="0" xfId="0" applyNumberFormat="1" applyFill="1" applyAlignment="1">
      <alignment horizontal="center" vertical="top"/>
    </xf>
    <xf numFmtId="165" fontId="0" fillId="33" borderId="0" xfId="1" applyNumberFormat="1" applyFont="1" applyFill="1" applyAlignment="1">
      <alignment horizontal="center" vertical="top"/>
    </xf>
    <xf numFmtId="0" fontId="0" fillId="33" borderId="0" xfId="0" applyFill="1" applyAlignment="1">
      <alignment vertical="top" wrapText="1"/>
    </xf>
    <xf numFmtId="0" fontId="20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right" wrapText="1"/>
    </xf>
    <xf numFmtId="0" fontId="19" fillId="33" borderId="0" xfId="0" applyFont="1" applyFill="1"/>
    <xf numFmtId="165" fontId="0" fillId="33" borderId="0" xfId="1" applyNumberFormat="1" applyFont="1" applyFill="1" applyAlignment="1">
      <alignment horizontal="center"/>
    </xf>
    <xf numFmtId="1" fontId="0" fillId="33" borderId="0" xfId="0" applyNumberFormat="1" applyFill="1" applyAlignment="1">
      <alignment horizontal="center"/>
    </xf>
    <xf numFmtId="1" fontId="0" fillId="33" borderId="0" xfId="1" applyNumberFormat="1" applyFont="1" applyFill="1" applyAlignment="1">
      <alignment horizontal="center" vertical="top"/>
    </xf>
    <xf numFmtId="0" fontId="0" fillId="34" borderId="0" xfId="0" applyFill="1" applyAlignment="1">
      <alignment vertical="top"/>
    </xf>
    <xf numFmtId="1" fontId="0" fillId="34" borderId="0" xfId="0" applyNumberFormat="1" applyFill="1" applyAlignment="1">
      <alignment horizontal="center" vertical="top"/>
    </xf>
    <xf numFmtId="0" fontId="0" fillId="34" borderId="0" xfId="0" applyFill="1" applyAlignment="1">
      <alignment vertical="top" wrapText="1"/>
    </xf>
    <xf numFmtId="1" fontId="0" fillId="34" borderId="0" xfId="1" applyNumberFormat="1" applyFont="1" applyFill="1" applyAlignment="1">
      <alignment horizontal="center" vertical="top"/>
    </xf>
    <xf numFmtId="0" fontId="0" fillId="34" borderId="0" xfId="0" applyFill="1" applyAlignment="1">
      <alignment horizontal="center" vertical="top"/>
    </xf>
    <xf numFmtId="0" fontId="0" fillId="34" borderId="0" xfId="0" applyFill="1" applyAlignment="1">
      <alignment horizontal="center"/>
    </xf>
    <xf numFmtId="9" fontId="0" fillId="34" borderId="0" xfId="0" applyNumberFormat="1" applyFill="1" applyAlignment="1">
      <alignment horizontal="center" vertical="top"/>
    </xf>
    <xf numFmtId="165" fontId="0" fillId="34" borderId="0" xfId="1" applyNumberFormat="1" applyFont="1" applyFill="1" applyAlignment="1">
      <alignment horizontal="center" vertical="top"/>
    </xf>
    <xf numFmtId="0" fontId="18" fillId="33" borderId="0" xfId="0" applyFont="1" applyFill="1" applyAlignment="1">
      <alignment wrapText="1"/>
    </xf>
    <xf numFmtId="0" fontId="18" fillId="33" borderId="0" xfId="0" applyFont="1" applyFill="1" applyAlignment="1">
      <alignment horizontal="center" wrapText="1"/>
    </xf>
    <xf numFmtId="165" fontId="18" fillId="33" borderId="0" xfId="1" applyNumberFormat="1" applyFont="1" applyFill="1" applyAlignment="1">
      <alignment horizontal="center" wrapText="1"/>
    </xf>
    <xf numFmtId="0" fontId="20" fillId="33" borderId="0" xfId="0" applyFont="1" applyFill="1" applyAlignment="1">
      <alignment wrapText="1"/>
    </xf>
    <xf numFmtId="0" fontId="0" fillId="33" borderId="0" xfId="0" applyFill="1" applyAlignment="1">
      <alignment horizontal="left" vertical="top"/>
    </xf>
    <xf numFmtId="2" fontId="0" fillId="34" borderId="0" xfId="1" applyNumberFormat="1" applyFont="1" applyFill="1" applyAlignment="1">
      <alignment horizontal="center" vertical="top"/>
    </xf>
    <xf numFmtId="166" fontId="0" fillId="33" borderId="0" xfId="1" applyNumberFormat="1" applyFont="1" applyFill="1" applyAlignment="1">
      <alignment horizontal="center" vertical="top"/>
    </xf>
    <xf numFmtId="166" fontId="0" fillId="34" borderId="0" xfId="1" applyNumberFormat="1" applyFont="1" applyFill="1" applyAlignment="1">
      <alignment horizontal="center" vertical="top"/>
    </xf>
    <xf numFmtId="0" fontId="26" fillId="33" borderId="0" xfId="0" applyFont="1" applyFill="1"/>
    <xf numFmtId="0" fontId="26" fillId="33" borderId="0" xfId="0" applyFont="1" applyFill="1" applyAlignment="1">
      <alignment horizontal="center"/>
    </xf>
    <xf numFmtId="0" fontId="23" fillId="33" borderId="0" xfId="0" quotePrefix="1" applyFont="1" applyFill="1" applyAlignment="1">
      <alignment horizontal="left" vertical="center"/>
    </xf>
    <xf numFmtId="0" fontId="25" fillId="33" borderId="0" xfId="0" quotePrefix="1" applyFont="1" applyFill="1" applyAlignment="1">
      <alignment horizontal="left" vertical="center"/>
    </xf>
    <xf numFmtId="0" fontId="24" fillId="33" borderId="0" xfId="0" quotePrefix="1" applyFont="1" applyFill="1" applyAlignment="1">
      <alignment horizontal="left" vertical="center"/>
    </xf>
    <xf numFmtId="1" fontId="18" fillId="33" borderId="0" xfId="0" applyNumberFormat="1" applyFont="1" applyFill="1" applyAlignment="1">
      <alignment horizontal="center" wrapText="1"/>
    </xf>
    <xf numFmtId="1" fontId="20" fillId="33" borderId="0" xfId="1" applyNumberFormat="1" applyFont="1" applyFill="1" applyAlignment="1">
      <alignment horizontal="center" wrapText="1"/>
    </xf>
    <xf numFmtId="0" fontId="0" fillId="33" borderId="0" xfId="0" applyFill="1" applyAlignment="1">
      <alignment horizontal="right"/>
    </xf>
    <xf numFmtId="0" fontId="26" fillId="33" borderId="0" xfId="0" applyFont="1" applyFill="1" applyAlignment="1">
      <alignment horizontal="right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wrapText="1"/>
    </xf>
    <xf numFmtId="0" fontId="26" fillId="33" borderId="0" xfId="0" applyFont="1" applyFill="1" applyAlignment="1">
      <alignment wrapText="1"/>
    </xf>
    <xf numFmtId="0" fontId="30" fillId="33" borderId="0" xfId="0" applyFont="1" applyFill="1" applyAlignment="1">
      <alignment horizontal="left" vertical="top"/>
    </xf>
    <xf numFmtId="1" fontId="30" fillId="33" borderId="0" xfId="0" applyNumberFormat="1" applyFont="1" applyFill="1" applyAlignment="1">
      <alignment horizontal="center" vertical="top"/>
    </xf>
    <xf numFmtId="0" fontId="30" fillId="33" borderId="0" xfId="0" applyFont="1" applyFill="1" applyAlignment="1">
      <alignment vertical="top"/>
    </xf>
    <xf numFmtId="0" fontId="31" fillId="33" borderId="0" xfId="0" applyFont="1" applyFill="1" applyAlignment="1">
      <alignment horizontal="center" vertical="top"/>
    </xf>
    <xf numFmtId="1" fontId="31" fillId="33" borderId="0" xfId="0" applyNumberFormat="1" applyFont="1" applyFill="1" applyAlignment="1">
      <alignment horizontal="center" vertical="top"/>
    </xf>
    <xf numFmtId="0" fontId="31" fillId="33" borderId="0" xfId="0" applyFont="1" applyFill="1" applyAlignment="1">
      <alignment vertical="top"/>
    </xf>
    <xf numFmtId="0" fontId="31" fillId="33" borderId="0" xfId="0" applyFont="1" applyFill="1" applyAlignment="1">
      <alignment vertical="top" wrapText="1"/>
    </xf>
    <xf numFmtId="0" fontId="28" fillId="33" borderId="0" xfId="0" applyFont="1" applyFill="1" applyAlignment="1">
      <alignment horizontal="left" vertical="top" wrapText="1"/>
    </xf>
    <xf numFmtId="0" fontId="28" fillId="33" borderId="0" xfId="0" applyFont="1" applyFill="1" applyAlignment="1">
      <alignment horizontal="left" vertical="top"/>
    </xf>
    <xf numFmtId="0" fontId="30" fillId="33" borderId="0" xfId="0" applyFont="1" applyFill="1" applyAlignment="1">
      <alignment horizontal="center" vertical="top"/>
    </xf>
    <xf numFmtId="0" fontId="25" fillId="33" borderId="0" xfId="0" applyFont="1" applyFill="1" applyAlignment="1">
      <alignment horizontal="left" vertical="center"/>
    </xf>
    <xf numFmtId="0" fontId="0" fillId="35" borderId="0" xfId="0" applyFill="1" applyAlignment="1">
      <alignment vertical="top" wrapText="1"/>
    </xf>
    <xf numFmtId="0" fontId="0" fillId="35" borderId="0" xfId="0" applyFill="1" applyAlignment="1">
      <alignment vertical="top"/>
    </xf>
    <xf numFmtId="0" fontId="20" fillId="35" borderId="0" xfId="0" applyFont="1" applyFill="1" applyAlignment="1">
      <alignment horizontal="right" vertical="top" wrapText="1"/>
    </xf>
    <xf numFmtId="0" fontId="0" fillId="33" borderId="0" xfId="0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1" fontId="0" fillId="35" borderId="0" xfId="1" applyNumberFormat="1" applyFont="1" applyFill="1" applyBorder="1" applyAlignment="1">
      <alignment horizontal="center" vertical="center"/>
    </xf>
    <xf numFmtId="9" fontId="0" fillId="35" borderId="0" xfId="0" applyNumberFormat="1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1" fontId="0" fillId="35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2" fillId="33" borderId="0" xfId="0" applyFont="1" applyFill="1"/>
    <xf numFmtId="0" fontId="32" fillId="33" borderId="0" xfId="0" applyFont="1" applyFill="1" applyAlignment="1">
      <alignment horizontal="center"/>
    </xf>
    <xf numFmtId="0" fontId="32" fillId="33" borderId="0" xfId="0" applyFont="1" applyFill="1" applyAlignment="1">
      <alignment wrapText="1"/>
    </xf>
    <xf numFmtId="0" fontId="32" fillId="33" borderId="0" xfId="0" applyFont="1" applyFill="1" applyAlignment="1">
      <alignment horizontal="right"/>
    </xf>
    <xf numFmtId="0" fontId="33" fillId="33" borderId="0" xfId="0" quotePrefix="1" applyFont="1" applyFill="1" applyAlignment="1">
      <alignment horizontal="left" vertical="center"/>
    </xf>
    <xf numFmtId="0" fontId="21" fillId="34" borderId="0" xfId="0" applyFont="1" applyFill="1" applyAlignment="1">
      <alignment vertical="top"/>
    </xf>
    <xf numFmtId="0" fontId="35" fillId="0" borderId="0" xfId="0" applyFont="1" applyAlignment="1">
      <alignment vertical="top"/>
    </xf>
    <xf numFmtId="0" fontId="37" fillId="33" borderId="0" xfId="0" applyFont="1" applyFill="1" applyAlignment="1">
      <alignment horizontal="left" vertical="top"/>
    </xf>
    <xf numFmtId="1" fontId="37" fillId="33" borderId="0" xfId="0" applyNumberFormat="1" applyFont="1" applyFill="1" applyAlignment="1">
      <alignment horizontal="left" vertical="top"/>
    </xf>
    <xf numFmtId="0" fontId="37" fillId="33" borderId="0" xfId="0" applyFont="1" applyFill="1" applyAlignment="1">
      <alignment vertical="top"/>
    </xf>
    <xf numFmtId="1" fontId="37" fillId="33" borderId="0" xfId="0" applyNumberFormat="1" applyFont="1" applyFill="1" applyAlignment="1">
      <alignment horizontal="center" vertical="top"/>
    </xf>
    <xf numFmtId="0" fontId="37" fillId="33" borderId="0" xfId="0" applyFont="1" applyFill="1" applyAlignment="1">
      <alignment horizontal="center" vertical="top"/>
    </xf>
    <xf numFmtId="0" fontId="28" fillId="33" borderId="0" xfId="0" applyFont="1" applyFill="1" applyAlignment="1">
      <alignment horizontal="center" vertical="top"/>
    </xf>
    <xf numFmtId="0" fontId="28" fillId="33" borderId="0" xfId="0" applyFont="1" applyFill="1" applyAlignment="1">
      <alignment vertical="top"/>
    </xf>
    <xf numFmtId="49" fontId="25" fillId="0" borderId="0" xfId="0" applyNumberFormat="1" applyFont="1" applyAlignment="1">
      <alignment horizontal="left" vertical="center"/>
    </xf>
    <xf numFmtId="0" fontId="21" fillId="33" borderId="0" xfId="0" applyFont="1" applyFill="1" applyAlignment="1">
      <alignment vertical="top"/>
    </xf>
    <xf numFmtId="1" fontId="0" fillId="33" borderId="0" xfId="0" applyNumberFormat="1" applyFill="1"/>
    <xf numFmtId="1" fontId="0" fillId="0" borderId="0" xfId="1" applyNumberFormat="1" applyFont="1" applyAlignment="1">
      <alignment horizontal="center" vertical="center"/>
    </xf>
    <xf numFmtId="0" fontId="41" fillId="0" borderId="0" xfId="0" applyFont="1"/>
    <xf numFmtId="0" fontId="20" fillId="33" borderId="10" xfId="0" applyFont="1" applyFill="1" applyBorder="1" applyAlignment="1">
      <alignment horizontal="right" wrapText="1"/>
    </xf>
    <xf numFmtId="0" fontId="16" fillId="36" borderId="0" xfId="0" applyFont="1" applyFill="1" applyAlignment="1">
      <alignment vertical="top"/>
    </xf>
    <xf numFmtId="0" fontId="16" fillId="36" borderId="10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>
      <alignment horizontal="right"/>
    </xf>
    <xf numFmtId="0" fontId="20" fillId="33" borderId="10" xfId="0" applyFont="1" applyFill="1" applyBorder="1" applyAlignment="1">
      <alignment horizontal="right"/>
    </xf>
    <xf numFmtId="0" fontId="0" fillId="33" borderId="11" xfId="0" applyFill="1" applyBorder="1" applyAlignment="1">
      <alignment horizontal="left"/>
    </xf>
    <xf numFmtId="0" fontId="20" fillId="33" borderId="13" xfId="0" applyFont="1" applyFill="1" applyBorder="1" applyAlignment="1">
      <alignment horizontal="left"/>
    </xf>
    <xf numFmtId="0" fontId="20" fillId="33" borderId="14" xfId="0" applyFont="1" applyFill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8" fillId="33" borderId="16" xfId="0" applyFont="1" applyFill="1" applyBorder="1" applyAlignment="1">
      <alignment horizontal="right" wrapText="1"/>
    </xf>
    <xf numFmtId="0" fontId="18" fillId="37" borderId="14" xfId="0" applyFont="1" applyFill="1" applyBorder="1" applyAlignment="1">
      <alignment horizontal="right" wrapText="1"/>
    </xf>
    <xf numFmtId="0" fontId="20" fillId="33" borderId="14" xfId="0" applyFont="1" applyFill="1" applyBorder="1" applyAlignment="1">
      <alignment horizontal="right" wrapText="1"/>
    </xf>
    <xf numFmtId="0" fontId="20" fillId="33" borderId="17" xfId="0" applyFont="1" applyFill="1" applyBorder="1" applyAlignment="1">
      <alignment horizontal="right" wrapText="1"/>
    </xf>
    <xf numFmtId="0" fontId="20" fillId="33" borderId="16" xfId="0" applyFont="1" applyFill="1" applyBorder="1" applyAlignment="1">
      <alignment horizontal="right" wrapText="1"/>
    </xf>
    <xf numFmtId="0" fontId="20" fillId="37" borderId="10" xfId="0" applyFont="1" applyFill="1" applyBorder="1" applyAlignment="1">
      <alignment horizontal="right" wrapText="1"/>
    </xf>
    <xf numFmtId="0" fontId="20" fillId="33" borderId="15" xfId="0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right" wrapText="1"/>
    </xf>
    <xf numFmtId="0" fontId="20" fillId="37" borderId="13" xfId="0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righ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16" fillId="33" borderId="18" xfId="0" applyFont="1" applyFill="1" applyBorder="1"/>
    <xf numFmtId="3" fontId="21" fillId="33" borderId="0" xfId="0" applyNumberFormat="1" applyFont="1" applyFill="1"/>
    <xf numFmtId="3" fontId="21" fillId="33" borderId="20" xfId="0" applyNumberFormat="1" applyFont="1" applyFill="1" applyBorder="1" applyAlignment="1">
      <alignment horizontal="right"/>
    </xf>
    <xf numFmtId="3" fontId="42" fillId="33" borderId="18" xfId="0" applyNumberFormat="1" applyFont="1" applyFill="1" applyBorder="1" applyAlignment="1">
      <alignment horizontal="right"/>
    </xf>
    <xf numFmtId="3" fontId="21" fillId="33" borderId="18" xfId="0" applyNumberFormat="1" applyFont="1" applyFill="1" applyBorder="1" applyAlignment="1">
      <alignment horizontal="right"/>
    </xf>
    <xf numFmtId="3" fontId="21" fillId="33" borderId="21" xfId="0" applyNumberFormat="1" applyFont="1" applyFill="1" applyBorder="1" applyAlignment="1">
      <alignment horizontal="right"/>
    </xf>
    <xf numFmtId="3" fontId="42" fillId="33" borderId="22" xfId="0" applyNumberFormat="1" applyFont="1" applyFill="1" applyBorder="1" applyAlignment="1">
      <alignment horizontal="right"/>
    </xf>
    <xf numFmtId="3" fontId="42" fillId="33" borderId="21" xfId="0" applyNumberFormat="1" applyFont="1" applyFill="1" applyBorder="1" applyAlignment="1">
      <alignment horizontal="right"/>
    </xf>
    <xf numFmtId="0" fontId="16" fillId="35" borderId="18" xfId="0" applyFont="1" applyFill="1" applyBorder="1" applyAlignment="1">
      <alignment vertical="top" wrapText="1"/>
    </xf>
    <xf numFmtId="3" fontId="21" fillId="35" borderId="0" xfId="0" applyNumberFormat="1" applyFont="1" applyFill="1" applyAlignment="1">
      <alignment vertical="top"/>
    </xf>
    <xf numFmtId="3" fontId="21" fillId="35" borderId="20" xfId="0" applyNumberFormat="1" applyFont="1" applyFill="1" applyBorder="1" applyAlignment="1">
      <alignment horizontal="right" vertical="center"/>
    </xf>
    <xf numFmtId="3" fontId="42" fillId="35" borderId="18" xfId="0" applyNumberFormat="1" applyFont="1" applyFill="1" applyBorder="1" applyAlignment="1">
      <alignment horizontal="right" vertical="center"/>
    </xf>
    <xf numFmtId="3" fontId="21" fillId="35" borderId="18" xfId="0" applyNumberFormat="1" applyFont="1" applyFill="1" applyBorder="1" applyAlignment="1">
      <alignment horizontal="right" vertical="top" wrapText="1"/>
    </xf>
    <xf numFmtId="3" fontId="21" fillId="35" borderId="21" xfId="0" applyNumberFormat="1" applyFont="1" applyFill="1" applyBorder="1" applyAlignment="1">
      <alignment horizontal="right" vertical="top" wrapText="1"/>
    </xf>
    <xf numFmtId="3" fontId="42" fillId="35" borderId="22" xfId="0" applyNumberFormat="1" applyFont="1" applyFill="1" applyBorder="1" applyAlignment="1">
      <alignment horizontal="right" vertical="top" wrapText="1"/>
    </xf>
    <xf numFmtId="3" fontId="42" fillId="35" borderId="21" xfId="0" applyNumberFormat="1" applyFont="1" applyFill="1" applyBorder="1" applyAlignment="1">
      <alignment horizontal="right" vertical="top" wrapText="1"/>
    </xf>
    <xf numFmtId="0" fontId="16" fillId="36" borderId="18" xfId="0" applyFont="1" applyFill="1" applyBorder="1" applyAlignment="1">
      <alignment vertical="top"/>
    </xf>
    <xf numFmtId="3" fontId="43" fillId="36" borderId="0" xfId="0" applyNumberFormat="1" applyFont="1" applyFill="1" applyAlignment="1">
      <alignment vertical="top"/>
    </xf>
    <xf numFmtId="3" fontId="43" fillId="36" borderId="19" xfId="0" applyNumberFormat="1" applyFont="1" applyFill="1" applyBorder="1" applyAlignment="1">
      <alignment horizontal="right" vertical="center"/>
    </xf>
    <xf numFmtId="3" fontId="43" fillId="36" borderId="20" xfId="0" applyNumberFormat="1" applyFont="1" applyFill="1" applyBorder="1" applyAlignment="1">
      <alignment horizontal="right" vertical="center"/>
    </xf>
    <xf numFmtId="3" fontId="42" fillId="36" borderId="0" xfId="0" applyNumberFormat="1" applyFont="1" applyFill="1" applyAlignment="1">
      <alignment horizontal="right" vertical="center"/>
    </xf>
    <xf numFmtId="3" fontId="42" fillId="36" borderId="22" xfId="0" applyNumberFormat="1" applyFont="1" applyFill="1" applyBorder="1" applyAlignment="1">
      <alignment horizontal="right" vertical="center"/>
    </xf>
    <xf numFmtId="0" fontId="16" fillId="36" borderId="18" xfId="0" applyFont="1" applyFill="1" applyBorder="1" applyAlignment="1">
      <alignment vertical="top" wrapText="1"/>
    </xf>
    <xf numFmtId="0" fontId="16" fillId="36" borderId="14" xfId="0" applyFont="1" applyFill="1" applyBorder="1" applyAlignment="1">
      <alignment vertical="top" wrapText="1"/>
    </xf>
    <xf numFmtId="3" fontId="43" fillId="36" borderId="10" xfId="0" applyNumberFormat="1" applyFont="1" applyFill="1" applyBorder="1" applyAlignment="1">
      <alignment vertical="top"/>
    </xf>
    <xf numFmtId="3" fontId="43" fillId="36" borderId="15" xfId="0" applyNumberFormat="1" applyFont="1" applyFill="1" applyBorder="1" applyAlignment="1">
      <alignment horizontal="right" vertical="center"/>
    </xf>
    <xf numFmtId="3" fontId="43" fillId="36" borderId="16" xfId="0" applyNumberFormat="1" applyFont="1" applyFill="1" applyBorder="1" applyAlignment="1">
      <alignment horizontal="right" vertical="center"/>
    </xf>
    <xf numFmtId="3" fontId="42" fillId="36" borderId="10" xfId="0" applyNumberFormat="1" applyFont="1" applyFill="1" applyBorder="1" applyAlignment="1">
      <alignment horizontal="right" vertical="center"/>
    </xf>
    <xf numFmtId="3" fontId="42" fillId="36" borderId="13" xfId="0" applyNumberFormat="1" applyFont="1" applyFill="1" applyBorder="1" applyAlignment="1">
      <alignment horizontal="right" vertical="center"/>
    </xf>
    <xf numFmtId="0" fontId="44" fillId="33" borderId="0" xfId="0" applyFont="1" applyFill="1"/>
    <xf numFmtId="3" fontId="0" fillId="33" borderId="0" xfId="0" applyNumberFormat="1" applyFill="1" applyAlignment="1">
      <alignment horizontal="right"/>
    </xf>
    <xf numFmtId="1" fontId="0" fillId="33" borderId="0" xfId="0" applyNumberFormat="1" applyFill="1" applyAlignment="1">
      <alignment horizontal="right"/>
    </xf>
    <xf numFmtId="0" fontId="46" fillId="33" borderId="10" xfId="0" applyFont="1" applyFill="1" applyBorder="1" applyAlignment="1">
      <alignment horizontal="left"/>
    </xf>
    <xf numFmtId="0" fontId="47" fillId="33" borderId="10" xfId="0" applyFont="1" applyFill="1" applyBorder="1"/>
    <xf numFmtId="4" fontId="0" fillId="33" borderId="0" xfId="0" applyNumberFormat="1" applyFill="1" applyAlignment="1">
      <alignment horizontal="right"/>
    </xf>
    <xf numFmtId="0" fontId="48" fillId="33" borderId="0" xfId="0" applyFont="1" applyFill="1" applyAlignment="1">
      <alignment horizontal="left" vertical="top"/>
    </xf>
    <xf numFmtId="0" fontId="47" fillId="33" borderId="0" xfId="0" applyFont="1" applyFill="1"/>
    <xf numFmtId="0" fontId="0" fillId="33" borderId="0" xfId="0" applyFill="1" applyAlignment="1">
      <alignment horizontal="left"/>
    </xf>
    <xf numFmtId="0" fontId="50" fillId="33" borderId="0" xfId="0" applyFont="1" applyFill="1" applyAlignment="1">
      <alignment horizontal="left"/>
    </xf>
    <xf numFmtId="0" fontId="21" fillId="33" borderId="0" xfId="0" applyFont="1" applyFill="1" applyAlignment="1">
      <alignment horizontal="center" vertical="center"/>
    </xf>
    <xf numFmtId="1" fontId="21" fillId="33" borderId="0" xfId="0" applyNumberFormat="1" applyFont="1" applyFill="1" applyAlignment="1">
      <alignment horizontal="center" vertical="center"/>
    </xf>
    <xf numFmtId="1" fontId="21" fillId="33" borderId="0" xfId="1" applyNumberFormat="1" applyFont="1" applyFill="1" applyAlignment="1">
      <alignment horizontal="center" vertical="center"/>
    </xf>
    <xf numFmtId="9" fontId="21" fillId="33" borderId="0" xfId="0" applyNumberFormat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 wrapText="1"/>
    </xf>
    <xf numFmtId="0" fontId="43" fillId="33" borderId="0" xfId="0" applyFont="1" applyFill="1" applyAlignment="1">
      <alignment horizontal="right" vertical="top" wrapText="1"/>
    </xf>
    <xf numFmtId="0" fontId="21" fillId="35" borderId="0" xfId="0" applyFont="1" applyFill="1" applyAlignment="1">
      <alignment vertical="top" wrapText="1"/>
    </xf>
    <xf numFmtId="0" fontId="21" fillId="35" borderId="0" xfId="0" applyFont="1" applyFill="1" applyAlignment="1">
      <alignment vertical="top"/>
    </xf>
    <xf numFmtId="1" fontId="21" fillId="35" borderId="0" xfId="0" applyNumberFormat="1" applyFont="1" applyFill="1" applyAlignment="1">
      <alignment horizontal="center" vertical="center"/>
    </xf>
    <xf numFmtId="1" fontId="21" fillId="35" borderId="0" xfId="1" applyNumberFormat="1" applyFont="1" applyFill="1" applyBorder="1" applyAlignment="1">
      <alignment horizontal="center" vertical="center"/>
    </xf>
    <xf numFmtId="9" fontId="21" fillId="35" borderId="0" xfId="0" applyNumberFormat="1" applyFont="1" applyFill="1" applyAlignment="1">
      <alignment horizontal="center" vertical="center"/>
    </xf>
    <xf numFmtId="0" fontId="21" fillId="35" borderId="0" xfId="0" applyFont="1" applyFill="1" applyAlignment="1">
      <alignment horizontal="center" vertical="center" wrapText="1"/>
    </xf>
    <xf numFmtId="0" fontId="43" fillId="35" borderId="0" xfId="0" applyFont="1" applyFill="1" applyAlignment="1">
      <alignment horizontal="right" vertical="top" wrapText="1"/>
    </xf>
    <xf numFmtId="0" fontId="21" fillId="0" borderId="0" xfId="0" applyFont="1" applyAlignment="1">
      <alignment vertical="top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right" vertical="top" wrapText="1"/>
    </xf>
    <xf numFmtId="0" fontId="14" fillId="0" borderId="0" xfId="0" applyFont="1"/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/>
    </xf>
    <xf numFmtId="0" fontId="20" fillId="0" borderId="0" xfId="0" applyFont="1"/>
    <xf numFmtId="1" fontId="0" fillId="0" borderId="0" xfId="0" applyNumberFormat="1" applyAlignment="1">
      <alignment horizontal="center"/>
    </xf>
    <xf numFmtId="0" fontId="14" fillId="35" borderId="0" xfId="0" applyFont="1" applyFill="1" applyAlignment="1">
      <alignment horizontal="center" vertical="center"/>
    </xf>
    <xf numFmtId="0" fontId="35" fillId="35" borderId="0" xfId="0" applyFont="1" applyFill="1" applyAlignment="1">
      <alignment horizontal="center" vertical="center"/>
    </xf>
    <xf numFmtId="0" fontId="35" fillId="33" borderId="0" xfId="0" applyFont="1" applyFill="1" applyAlignment="1">
      <alignment horizontal="center" vertical="center"/>
    </xf>
    <xf numFmtId="3" fontId="21" fillId="0" borderId="0" xfId="0" applyNumberFormat="1" applyFont="1" applyAlignment="1">
      <alignment vertical="top"/>
    </xf>
    <xf numFmtId="3" fontId="21" fillId="0" borderId="20" xfId="0" applyNumberFormat="1" applyFont="1" applyBorder="1" applyAlignment="1">
      <alignment horizontal="right" vertical="center"/>
    </xf>
    <xf numFmtId="3" fontId="42" fillId="0" borderId="18" xfId="0" applyNumberFormat="1" applyFont="1" applyBorder="1" applyAlignment="1">
      <alignment horizontal="right" vertical="center"/>
    </xf>
    <xf numFmtId="3" fontId="21" fillId="0" borderId="18" xfId="0" applyNumberFormat="1" applyFont="1" applyBorder="1" applyAlignment="1">
      <alignment horizontal="right" vertical="top" wrapText="1"/>
    </xf>
    <xf numFmtId="3" fontId="21" fillId="0" borderId="0" xfId="0" applyNumberFormat="1" applyFont="1" applyAlignment="1">
      <alignment horizontal="right" vertical="top" wrapText="1"/>
    </xf>
    <xf numFmtId="3" fontId="21" fillId="0" borderId="21" xfId="0" applyNumberFormat="1" applyFont="1" applyBorder="1" applyAlignment="1">
      <alignment horizontal="right" vertical="top" wrapText="1"/>
    </xf>
    <xf numFmtId="3" fontId="42" fillId="0" borderId="22" xfId="0" applyNumberFormat="1" applyFont="1" applyBorder="1" applyAlignment="1">
      <alignment horizontal="right" vertical="top" wrapText="1"/>
    </xf>
    <xf numFmtId="3" fontId="42" fillId="0" borderId="21" xfId="0" applyNumberFormat="1" applyFont="1" applyBorder="1" applyAlignment="1">
      <alignment horizontal="right" vertical="top" wrapText="1"/>
    </xf>
    <xf numFmtId="0" fontId="16" fillId="34" borderId="14" xfId="0" applyFont="1" applyFill="1" applyBorder="1"/>
    <xf numFmtId="3" fontId="21" fillId="34" borderId="10" xfId="0" applyNumberFormat="1" applyFont="1" applyFill="1" applyBorder="1"/>
    <xf numFmtId="3" fontId="21" fillId="34" borderId="15" xfId="0" applyNumberFormat="1" applyFont="1" applyFill="1" applyBorder="1" applyAlignment="1">
      <alignment horizontal="right"/>
    </xf>
    <xf numFmtId="3" fontId="21" fillId="34" borderId="16" xfId="0" applyNumberFormat="1" applyFont="1" applyFill="1" applyBorder="1" applyAlignment="1">
      <alignment horizontal="right"/>
    </xf>
    <xf numFmtId="3" fontId="42" fillId="34" borderId="14" xfId="0" applyNumberFormat="1" applyFont="1" applyFill="1" applyBorder="1" applyAlignment="1">
      <alignment horizontal="right"/>
    </xf>
    <xf numFmtId="3" fontId="21" fillId="34" borderId="14" xfId="0" applyNumberFormat="1" applyFont="1" applyFill="1" applyBorder="1" applyAlignment="1">
      <alignment horizontal="right"/>
    </xf>
    <xf numFmtId="3" fontId="21" fillId="34" borderId="10" xfId="0" applyNumberFormat="1" applyFont="1" applyFill="1" applyBorder="1" applyAlignment="1">
      <alignment horizontal="right"/>
    </xf>
    <xf numFmtId="3" fontId="21" fillId="34" borderId="17" xfId="0" applyNumberFormat="1" applyFont="1" applyFill="1" applyBorder="1" applyAlignment="1">
      <alignment horizontal="right"/>
    </xf>
    <xf numFmtId="3" fontId="21" fillId="34" borderId="11" xfId="0" applyNumberFormat="1" applyFont="1" applyFill="1" applyBorder="1" applyAlignment="1">
      <alignment horizontal="right"/>
    </xf>
    <xf numFmtId="3" fontId="42" fillId="34" borderId="13" xfId="0" applyNumberFormat="1" applyFont="1" applyFill="1" applyBorder="1" applyAlignment="1">
      <alignment horizontal="right"/>
    </xf>
    <xf numFmtId="0" fontId="0" fillId="34" borderId="0" xfId="0" applyFill="1"/>
    <xf numFmtId="0" fontId="0" fillId="34" borderId="0" xfId="0" applyFill="1" applyAlignment="1">
      <alignment horizontal="right"/>
    </xf>
    <xf numFmtId="0" fontId="0" fillId="34" borderId="10" xfId="0" applyFill="1" applyBorder="1"/>
    <xf numFmtId="1" fontId="21" fillId="33" borderId="19" xfId="0" applyNumberFormat="1" applyFont="1" applyFill="1" applyBorder="1" applyAlignment="1">
      <alignment horizontal="right"/>
    </xf>
    <xf numFmtId="1" fontId="21" fillId="35" borderId="19" xfId="0" applyNumberFormat="1" applyFont="1" applyFill="1" applyBorder="1" applyAlignment="1">
      <alignment horizontal="right" vertical="center"/>
    </xf>
    <xf numFmtId="1" fontId="21" fillId="0" borderId="19" xfId="0" applyNumberFormat="1" applyFont="1" applyBorder="1" applyAlignment="1">
      <alignment horizontal="right" vertical="center"/>
    </xf>
    <xf numFmtId="1" fontId="21" fillId="34" borderId="15" xfId="0" applyNumberFormat="1" applyFont="1" applyFill="1" applyBorder="1" applyAlignment="1">
      <alignment horizontal="right"/>
    </xf>
    <xf numFmtId="1" fontId="43" fillId="36" borderId="19" xfId="0" applyNumberFormat="1" applyFont="1" applyFill="1" applyBorder="1" applyAlignment="1">
      <alignment horizontal="right" vertical="center"/>
    </xf>
    <xf numFmtId="0" fontId="16" fillId="0" borderId="18" xfId="0" applyFont="1" applyBorder="1" applyAlignment="1">
      <alignment vertical="top" wrapText="1"/>
    </xf>
    <xf numFmtId="3" fontId="49" fillId="0" borderId="10" xfId="0" applyNumberFormat="1" applyFont="1" applyBorder="1" applyAlignment="1">
      <alignment vertical="top"/>
    </xf>
    <xf numFmtId="3" fontId="49" fillId="0" borderId="16" xfId="0" applyNumberFormat="1" applyFont="1" applyBorder="1" applyAlignment="1">
      <alignment horizontal="right" vertical="center"/>
    </xf>
    <xf numFmtId="3" fontId="52" fillId="0" borderId="14" xfId="0" applyNumberFormat="1" applyFont="1" applyBorder="1" applyAlignment="1">
      <alignment horizontal="right" vertical="center"/>
    </xf>
    <xf numFmtId="3" fontId="49" fillId="0" borderId="14" xfId="0" applyNumberFormat="1" applyFont="1" applyBorder="1" applyAlignment="1">
      <alignment horizontal="right" vertical="top" wrapText="1"/>
    </xf>
    <xf numFmtId="3" fontId="49" fillId="0" borderId="10" xfId="0" applyNumberFormat="1" applyFont="1" applyBorder="1" applyAlignment="1">
      <alignment horizontal="right" vertical="top" wrapText="1"/>
    </xf>
    <xf numFmtId="3" fontId="49" fillId="0" borderId="11" xfId="0" applyNumberFormat="1" applyFont="1" applyBorder="1" applyAlignment="1">
      <alignment horizontal="right" vertical="top" wrapText="1"/>
    </xf>
    <xf numFmtId="3" fontId="52" fillId="0" borderId="13" xfId="0" applyNumberFormat="1" applyFont="1" applyBorder="1" applyAlignment="1">
      <alignment horizontal="right" vertical="top" wrapText="1"/>
    </xf>
    <xf numFmtId="3" fontId="52" fillId="0" borderId="11" xfId="0" applyNumberFormat="1" applyFont="1" applyBorder="1" applyAlignment="1">
      <alignment horizontal="right" vertical="top" wrapText="1"/>
    </xf>
    <xf numFmtId="0" fontId="45" fillId="0" borderId="10" xfId="0" applyFont="1" applyBorder="1" applyAlignment="1">
      <alignment vertical="top"/>
    </xf>
    <xf numFmtId="0" fontId="53" fillId="0" borderId="14" xfId="0" applyFont="1" applyBorder="1" applyAlignment="1">
      <alignment vertical="center" wrapText="1"/>
    </xf>
    <xf numFmtId="49" fontId="25" fillId="33" borderId="0" xfId="0" applyNumberFormat="1" applyFont="1" applyFill="1" applyAlignment="1">
      <alignment horizontal="left" vertical="center"/>
    </xf>
    <xf numFmtId="0" fontId="20" fillId="33" borderId="0" xfId="0" applyFont="1" applyFill="1" applyAlignment="1">
      <alignment horizontal="right"/>
    </xf>
    <xf numFmtId="0" fontId="18" fillId="33" borderId="10" xfId="0" applyFont="1" applyFill="1" applyBorder="1" applyAlignment="1">
      <alignment horizontal="right" wrapText="1"/>
    </xf>
    <xf numFmtId="0" fontId="18" fillId="33" borderId="23" xfId="0" applyFont="1" applyFill="1" applyBorder="1" applyAlignment="1">
      <alignment horizontal="right" wrapText="1"/>
    </xf>
    <xf numFmtId="1" fontId="54" fillId="0" borderId="15" xfId="0" applyNumberFormat="1" applyFont="1" applyBorder="1" applyAlignment="1">
      <alignment horizontal="right" vertical="center"/>
    </xf>
    <xf numFmtId="0" fontId="53" fillId="33" borderId="0" xfId="0" applyFont="1" applyFill="1"/>
    <xf numFmtId="49" fontId="25" fillId="33" borderId="0" xfId="0" quotePrefix="1" applyNumberFormat="1" applyFont="1" applyFill="1" applyAlignment="1">
      <alignment horizontal="left" vertical="center"/>
    </xf>
    <xf numFmtId="0" fontId="18" fillId="33" borderId="25" xfId="0" applyFont="1" applyFill="1" applyBorder="1" applyAlignment="1">
      <alignment horizontal="right" wrapText="1"/>
    </xf>
    <xf numFmtId="0" fontId="18" fillId="37" borderId="23" xfId="0" applyFont="1" applyFill="1" applyBorder="1" applyAlignment="1">
      <alignment horizontal="right" wrapText="1"/>
    </xf>
    <xf numFmtId="3" fontId="21" fillId="0" borderId="24" xfId="0" applyNumberFormat="1" applyFont="1" applyBorder="1" applyAlignment="1">
      <alignment horizontal="right" vertical="top" wrapText="1"/>
    </xf>
    <xf numFmtId="3" fontId="21" fillId="0" borderId="19" xfId="0" applyNumberFormat="1" applyFont="1" applyBorder="1" applyAlignment="1">
      <alignment horizontal="right" vertical="top" wrapText="1"/>
    </xf>
    <xf numFmtId="3" fontId="21" fillId="0" borderId="20" xfId="0" applyNumberFormat="1" applyFont="1" applyBorder="1" applyAlignment="1">
      <alignment horizontal="right" vertical="top" wrapText="1"/>
    </xf>
    <xf numFmtId="3" fontId="42" fillId="33" borderId="19" xfId="0" applyNumberFormat="1" applyFont="1" applyFill="1" applyBorder="1" applyAlignment="1">
      <alignment horizontal="right"/>
    </xf>
    <xf numFmtId="3" fontId="42" fillId="35" borderId="19" xfId="0" applyNumberFormat="1" applyFont="1" applyFill="1" applyBorder="1" applyAlignment="1">
      <alignment horizontal="right" vertical="center"/>
    </xf>
    <xf numFmtId="3" fontId="42" fillId="0" borderId="19" xfId="0" applyNumberFormat="1" applyFont="1" applyBorder="1" applyAlignment="1">
      <alignment horizontal="right" vertical="center"/>
    </xf>
    <xf numFmtId="3" fontId="42" fillId="34" borderId="15" xfId="0" applyNumberFormat="1" applyFont="1" applyFill="1" applyBorder="1" applyAlignment="1">
      <alignment horizontal="right"/>
    </xf>
    <xf numFmtId="3" fontId="52" fillId="0" borderId="15" xfId="0" applyNumberFormat="1" applyFont="1" applyBorder="1" applyAlignment="1">
      <alignment horizontal="right" vertical="center"/>
    </xf>
    <xf numFmtId="3" fontId="42" fillId="36" borderId="19" xfId="0" applyNumberFormat="1" applyFont="1" applyFill="1" applyBorder="1" applyAlignment="1">
      <alignment horizontal="right" vertical="center"/>
    </xf>
    <xf numFmtId="3" fontId="42" fillId="36" borderId="15" xfId="0" applyNumberFormat="1" applyFont="1" applyFill="1" applyBorder="1" applyAlignment="1">
      <alignment horizontal="right" vertical="center"/>
    </xf>
    <xf numFmtId="0" fontId="35" fillId="33" borderId="0" xfId="0" applyFont="1" applyFill="1" applyAlignment="1">
      <alignment vertical="top"/>
    </xf>
    <xf numFmtId="0" fontId="20" fillId="33" borderId="0" xfId="0" applyFont="1" applyFill="1" applyAlignment="1">
      <alignment horizontal="right" vertical="top" wrapText="1"/>
    </xf>
    <xf numFmtId="0" fontId="35" fillId="33" borderId="0" xfId="0" applyFont="1" applyFill="1" applyAlignment="1">
      <alignment vertical="top" wrapText="1"/>
    </xf>
    <xf numFmtId="1" fontId="35" fillId="33" borderId="0" xfId="1" applyNumberFormat="1" applyFont="1" applyFill="1" applyAlignment="1">
      <alignment horizontal="center" vertical="center"/>
    </xf>
    <xf numFmtId="9" fontId="35" fillId="33" borderId="0" xfId="0" applyNumberFormat="1" applyFont="1" applyFill="1" applyAlignment="1">
      <alignment horizontal="center" vertical="center"/>
    </xf>
    <xf numFmtId="0" fontId="35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/>
    </xf>
    <xf numFmtId="0" fontId="14" fillId="33" borderId="0" xfId="0" applyFont="1" applyFill="1" applyAlignment="1">
      <alignment vertical="top"/>
    </xf>
    <xf numFmtId="0" fontId="35" fillId="34" borderId="0" xfId="0" applyFont="1" applyFill="1" applyAlignment="1">
      <alignment vertical="top"/>
    </xf>
    <xf numFmtId="0" fontId="0" fillId="34" borderId="0" xfId="0" applyFill="1" applyAlignment="1">
      <alignment horizontal="center" vertical="center"/>
    </xf>
    <xf numFmtId="1" fontId="0" fillId="34" borderId="0" xfId="0" applyNumberFormat="1" applyFill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1" fontId="0" fillId="34" borderId="0" xfId="1" applyNumberFormat="1" applyFont="1" applyFill="1" applyBorder="1" applyAlignment="1">
      <alignment horizontal="center" vertical="center"/>
    </xf>
    <xf numFmtId="9" fontId="0" fillId="34" borderId="0" xfId="0" applyNumberFormat="1" applyFill="1" applyAlignment="1">
      <alignment horizontal="center" vertical="center"/>
    </xf>
    <xf numFmtId="0" fontId="0" fillId="34" borderId="0" xfId="0" applyFill="1" applyAlignment="1">
      <alignment horizontal="center" vertical="center" wrapText="1"/>
    </xf>
    <xf numFmtId="0" fontId="20" fillId="34" borderId="0" xfId="0" applyFont="1" applyFill="1" applyAlignment="1">
      <alignment horizontal="right" vertical="top" wrapText="1"/>
    </xf>
    <xf numFmtId="1" fontId="21" fillId="34" borderId="0" xfId="0" applyNumberFormat="1" applyFont="1" applyFill="1" applyAlignment="1">
      <alignment horizontal="center" vertical="center"/>
    </xf>
    <xf numFmtId="0" fontId="21" fillId="34" borderId="0" xfId="0" applyFont="1" applyFill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/>
    </xf>
    <xf numFmtId="0" fontId="43" fillId="34" borderId="0" xfId="0" applyFont="1" applyFill="1" applyAlignment="1">
      <alignment horizontal="right" vertical="top" wrapText="1"/>
    </xf>
    <xf numFmtId="0" fontId="35" fillId="34" borderId="0" xfId="0" applyFont="1" applyFill="1" applyAlignment="1">
      <alignment horizontal="center" vertical="center"/>
    </xf>
    <xf numFmtId="0" fontId="21" fillId="34" borderId="0" xfId="0" applyFont="1" applyFill="1" applyAlignment="1">
      <alignment vertical="top" wrapText="1"/>
    </xf>
    <xf numFmtId="1" fontId="21" fillId="34" borderId="0" xfId="1" applyNumberFormat="1" applyFont="1" applyFill="1" applyBorder="1" applyAlignment="1">
      <alignment horizontal="center" vertical="center"/>
    </xf>
    <xf numFmtId="1" fontId="21" fillId="34" borderId="0" xfId="1" applyNumberFormat="1" applyFont="1" applyFill="1" applyAlignment="1">
      <alignment horizontal="center" vertical="center"/>
    </xf>
    <xf numFmtId="0" fontId="28" fillId="33" borderId="0" xfId="0" applyFont="1" applyFill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9" fillId="33" borderId="0" xfId="0" quotePrefix="1" applyFont="1" applyFill="1" applyAlignment="1">
      <alignment horizontal="left" vertical="top" wrapText="1"/>
    </xf>
    <xf numFmtId="0" fontId="49" fillId="33" borderId="0" xfId="0" applyFont="1" applyFill="1" applyAlignment="1">
      <alignment horizontal="left" vertical="top" wrapText="1"/>
    </xf>
    <xf numFmtId="0" fontId="20" fillId="33" borderId="12" xfId="0" applyFont="1" applyFill="1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0" fillId="33" borderId="11" xfId="0" applyFont="1" applyFill="1" applyBorder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E73230A8-044C-4473-8AFA-57E93163FFBE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 xr:uid="{F8A33454-F503-4091-9D4C-488E6FE07851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8C816EB2-9BCD-4FDC-B556-A96D09D6F2C4}"/>
  </tableStyles>
  <colors>
    <mruColors>
      <color rgb="FF006666"/>
      <color rgb="FFDC0A2D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3.wdp"/><Relationship Id="rId5" Type="http://schemas.openxmlformats.org/officeDocument/2006/relationships/image" Target="../media/image4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591121</xdr:colOff>
      <xdr:row>0</xdr:row>
      <xdr:rowOff>132293</xdr:rowOff>
    </xdr:from>
    <xdr:to>
      <xdr:col>2</xdr:col>
      <xdr:colOff>593537</xdr:colOff>
      <xdr:row>1</xdr:row>
      <xdr:rowOff>149028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BF72E-F1D8-4EE9-921C-50BF39F4B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7382" y="132293"/>
          <a:ext cx="771407" cy="855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341101</xdr:colOff>
      <xdr:row>0</xdr:row>
      <xdr:rowOff>360676</xdr:rowOff>
    </xdr:from>
    <xdr:to>
      <xdr:col>3</xdr:col>
      <xdr:colOff>816333</xdr:colOff>
      <xdr:row>1</xdr:row>
      <xdr:rowOff>17194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D70591-F230-489F-8FB8-C9BF62F22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551" y="360676"/>
          <a:ext cx="475232" cy="485193"/>
        </a:xfrm>
        <a:prstGeom prst="rect">
          <a:avLst/>
        </a:prstGeom>
      </xdr:spPr>
    </xdr:pic>
    <xdr:clientData/>
  </xdr:twoCellAnchor>
  <xdr:oneCellAnchor>
    <xdr:from>
      <xdr:col>2</xdr:col>
      <xdr:colOff>600075</xdr:colOff>
      <xdr:row>0</xdr:row>
      <xdr:rowOff>285750</xdr:rowOff>
    </xdr:from>
    <xdr:ext cx="509525" cy="571500"/>
    <xdr:pic>
      <xdr:nvPicPr>
        <xdr:cNvPr id="3" name="Picture 1">
          <a:extLst>
            <a:ext uri="{FF2B5EF4-FFF2-40B4-BE49-F238E27FC236}">
              <a16:creationId xmlns:a16="http://schemas.microsoft.com/office/drawing/2014/main" id="{8AC20F2A-7C71-4CD5-B812-0CB9FC85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829050" y="285750"/>
          <a:ext cx="509525" cy="571500"/>
        </a:xfrm>
        <a:prstGeom prst="rect">
          <a:avLst/>
        </a:prstGeom>
      </xdr:spPr>
    </xdr:pic>
    <xdr:clientData/>
  </xdr:oneCellAnchor>
  <xdr:twoCellAnchor editAs="oneCell">
    <xdr:from>
      <xdr:col>1</xdr:col>
      <xdr:colOff>873630</xdr:colOff>
      <xdr:row>0</xdr:row>
      <xdr:rowOff>323850</xdr:rowOff>
    </xdr:from>
    <xdr:to>
      <xdr:col>2</xdr:col>
      <xdr:colOff>571500</xdr:colOff>
      <xdr:row>1</xdr:row>
      <xdr:rowOff>131667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62E78C70-BEC1-41EB-BC1B-D55D84BDF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3905" y="323850"/>
          <a:ext cx="726570" cy="6364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V35"/>
  <sheetViews>
    <sheetView tabSelected="1" zoomScale="82" zoomScaleNormal="100" workbookViewId="0">
      <selection activeCell="A21" sqref="A21"/>
    </sheetView>
  </sheetViews>
  <sheetFormatPr defaultColWidth="8.7265625" defaultRowHeight="14.5" x14ac:dyDescent="0.35"/>
  <cols>
    <col min="1" max="1" width="28.453125" style="3" customWidth="1"/>
    <col min="2" max="2" width="11.54296875" style="3" customWidth="1"/>
    <col min="3" max="3" width="12.54296875" style="3" customWidth="1"/>
    <col min="4" max="4" width="19.7265625" style="3" customWidth="1"/>
    <col min="5" max="5" width="11.453125" style="5" customWidth="1"/>
    <col min="6" max="6" width="12" style="5" customWidth="1"/>
    <col min="7" max="7" width="7.81640625" style="5" customWidth="1"/>
    <col min="8" max="8" width="11.54296875" style="5" customWidth="1"/>
    <col min="9" max="9" width="8.1796875" style="5" customWidth="1"/>
    <col min="10" max="10" width="8.453125" style="5" customWidth="1"/>
    <col min="11" max="11" width="8.453125" style="7" customWidth="1"/>
    <col min="12" max="12" width="7.54296875" style="6" customWidth="1"/>
    <col min="13" max="13" width="11.81640625" style="6" customWidth="1"/>
    <col min="14" max="14" width="8.54296875" style="5" customWidth="1"/>
    <col min="15" max="15" width="20" style="3" customWidth="1"/>
    <col min="16" max="16" width="26.54296875" style="8" customWidth="1"/>
    <col min="17" max="17" width="18.81640625" style="3" customWidth="1"/>
    <col min="18" max="18" width="17.54296875" style="3" customWidth="1"/>
    <col min="19" max="19" width="27.453125" style="8" customWidth="1"/>
    <col min="20" max="20" width="9.81640625" style="5" customWidth="1"/>
    <col min="21" max="16384" width="8.7265625" style="3"/>
  </cols>
  <sheetData>
    <row r="1" spans="1:20" s="1" customFormat="1" ht="66.650000000000006" customHeight="1" x14ac:dyDescent="0.7">
      <c r="A1" s="12" t="s">
        <v>0</v>
      </c>
      <c r="E1" s="2"/>
      <c r="F1" s="2"/>
      <c r="G1" s="2"/>
      <c r="H1" s="2"/>
      <c r="I1" s="2"/>
      <c r="J1" s="2"/>
      <c r="K1" s="13"/>
      <c r="L1" s="14"/>
      <c r="M1" s="14"/>
      <c r="N1" s="2"/>
      <c r="Q1" s="2"/>
      <c r="R1" s="2"/>
      <c r="S1" s="2"/>
      <c r="T1" s="2"/>
    </row>
    <row r="2" spans="1:20" s="24" customFormat="1" ht="65.5" customHeight="1" x14ac:dyDescent="0.35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6" t="s">
        <v>11</v>
      </c>
      <c r="L2" s="37" t="s">
        <v>12</v>
      </c>
      <c r="M2" s="37" t="s">
        <v>13</v>
      </c>
      <c r="N2" s="25" t="s">
        <v>14</v>
      </c>
      <c r="O2" s="24" t="s">
        <v>15</v>
      </c>
      <c r="P2" s="24" t="s">
        <v>16</v>
      </c>
      <c r="Q2" s="27" t="s">
        <v>17</v>
      </c>
      <c r="R2" s="9" t="s">
        <v>18</v>
      </c>
      <c r="S2" s="9"/>
      <c r="T2" s="10" t="s">
        <v>19</v>
      </c>
    </row>
    <row r="3" spans="1:20" ht="30" customHeight="1" x14ac:dyDescent="0.35">
      <c r="A3" s="3" t="s">
        <v>20</v>
      </c>
      <c r="B3" s="3" t="s">
        <v>21</v>
      </c>
      <c r="C3" s="3" t="s">
        <v>22</v>
      </c>
      <c r="D3" s="3" t="s">
        <v>23</v>
      </c>
      <c r="E3" s="5">
        <v>317</v>
      </c>
      <c r="F3" s="5">
        <v>127</v>
      </c>
      <c r="G3" s="5">
        <v>35</v>
      </c>
      <c r="H3" s="5" t="s">
        <v>24</v>
      </c>
      <c r="I3" s="5">
        <v>20</v>
      </c>
      <c r="J3" s="5">
        <v>88</v>
      </c>
      <c r="K3" s="30">
        <v>3.6</v>
      </c>
      <c r="L3" s="6">
        <v>2011</v>
      </c>
      <c r="M3" s="6">
        <v>2012</v>
      </c>
      <c r="N3" s="4">
        <v>0.4</v>
      </c>
      <c r="O3" s="3" t="s">
        <v>25</v>
      </c>
      <c r="P3" s="8" t="s">
        <v>26</v>
      </c>
      <c r="Q3" s="3" t="s">
        <v>27</v>
      </c>
      <c r="R3" s="3" t="s">
        <v>28</v>
      </c>
      <c r="S3" s="8" t="s">
        <v>29</v>
      </c>
      <c r="T3" s="6" t="s">
        <v>30</v>
      </c>
    </row>
    <row r="4" spans="1:20" s="16" customFormat="1" ht="29" x14ac:dyDescent="0.35">
      <c r="A4" s="18" t="s">
        <v>31</v>
      </c>
      <c r="B4" s="16" t="s">
        <v>21</v>
      </c>
      <c r="C4" s="16" t="s">
        <v>22</v>
      </c>
      <c r="D4" s="16" t="s">
        <v>23</v>
      </c>
      <c r="E4" s="20">
        <v>402</v>
      </c>
      <c r="F4" s="20">
        <v>141</v>
      </c>
      <c r="G4" s="20">
        <v>55</v>
      </c>
      <c r="H4" s="20">
        <v>32</v>
      </c>
      <c r="I4" s="20" t="s">
        <v>32</v>
      </c>
      <c r="J4" s="20">
        <v>67</v>
      </c>
      <c r="K4" s="19">
        <v>6</v>
      </c>
      <c r="L4" s="17">
        <v>2017</v>
      </c>
      <c r="M4" s="17">
        <v>2017</v>
      </c>
      <c r="N4" s="22">
        <v>0.35</v>
      </c>
      <c r="O4" s="16" t="s">
        <v>25</v>
      </c>
      <c r="P4" s="18" t="s">
        <v>33</v>
      </c>
      <c r="Q4" s="16" t="s">
        <v>27</v>
      </c>
      <c r="R4" s="16" t="s">
        <v>34</v>
      </c>
      <c r="S4" s="18" t="s">
        <v>35</v>
      </c>
      <c r="T4" s="17" t="s">
        <v>36</v>
      </c>
    </row>
    <row r="5" spans="1:20" x14ac:dyDescent="0.35">
      <c r="A5" s="3" t="s">
        <v>37</v>
      </c>
      <c r="B5" s="3" t="s">
        <v>38</v>
      </c>
      <c r="C5" s="3" t="s">
        <v>22</v>
      </c>
      <c r="D5" s="3" t="s">
        <v>23</v>
      </c>
      <c r="E5" s="5">
        <v>30</v>
      </c>
      <c r="F5" s="5">
        <v>23</v>
      </c>
      <c r="G5" s="5">
        <v>4</v>
      </c>
      <c r="H5" s="5">
        <v>25</v>
      </c>
      <c r="I5" s="5" t="s">
        <v>39</v>
      </c>
      <c r="J5" s="5">
        <v>5</v>
      </c>
      <c r="K5" s="15">
        <v>6</v>
      </c>
      <c r="L5" s="6">
        <v>2017</v>
      </c>
      <c r="M5" s="6">
        <v>2017</v>
      </c>
      <c r="N5" s="4">
        <v>0.75</v>
      </c>
      <c r="O5" s="3" t="s">
        <v>25</v>
      </c>
      <c r="P5" s="8" t="s">
        <v>40</v>
      </c>
      <c r="Q5" s="3" t="s">
        <v>27</v>
      </c>
      <c r="R5" s="3" t="s">
        <v>28</v>
      </c>
      <c r="S5" s="8" t="s">
        <v>41</v>
      </c>
      <c r="T5" s="6" t="s">
        <v>30</v>
      </c>
    </row>
    <row r="6" spans="1:20" s="16" customFormat="1" ht="29" x14ac:dyDescent="0.35">
      <c r="A6" s="16" t="s">
        <v>42</v>
      </c>
      <c r="B6" s="16" t="s">
        <v>21</v>
      </c>
      <c r="C6" s="16" t="s">
        <v>43</v>
      </c>
      <c r="D6" s="16" t="s">
        <v>23</v>
      </c>
      <c r="E6" s="20">
        <v>385</v>
      </c>
      <c r="F6" s="20">
        <v>96</v>
      </c>
      <c r="G6" s="20">
        <v>39</v>
      </c>
      <c r="H6" s="20">
        <v>28</v>
      </c>
      <c r="I6" s="20" t="s">
        <v>44</v>
      </c>
      <c r="J6" s="20">
        <v>60</v>
      </c>
      <c r="K6" s="31">
        <v>6.3</v>
      </c>
      <c r="L6" s="17">
        <v>2018</v>
      </c>
      <c r="M6" s="17">
        <v>2019</v>
      </c>
      <c r="N6" s="22">
        <v>0.25</v>
      </c>
      <c r="O6" s="16" t="s">
        <v>45</v>
      </c>
      <c r="P6" s="18" t="s">
        <v>46</v>
      </c>
      <c r="Q6" s="16" t="s">
        <v>27</v>
      </c>
      <c r="R6" s="16" t="s">
        <v>47</v>
      </c>
      <c r="S6" s="18"/>
      <c r="T6" s="17"/>
    </row>
    <row r="7" spans="1:20" ht="16.5" customHeight="1" x14ac:dyDescent="0.35">
      <c r="A7" s="3" t="s">
        <v>48</v>
      </c>
      <c r="B7" s="3" t="s">
        <v>38</v>
      </c>
      <c r="C7" s="3" t="s">
        <v>49</v>
      </c>
      <c r="D7" s="3" t="s">
        <v>23</v>
      </c>
      <c r="E7" s="5">
        <v>88</v>
      </c>
      <c r="F7" s="5">
        <v>36</v>
      </c>
      <c r="G7" s="5">
        <v>21</v>
      </c>
      <c r="H7" s="5">
        <v>15</v>
      </c>
      <c r="I7" s="5">
        <v>300</v>
      </c>
      <c r="J7" s="5">
        <v>11</v>
      </c>
      <c r="K7" s="30">
        <v>8.6</v>
      </c>
      <c r="L7" s="6">
        <v>2022</v>
      </c>
      <c r="M7" s="6">
        <v>2023</v>
      </c>
      <c r="N7" s="4">
        <v>0.41</v>
      </c>
      <c r="O7" s="3" t="s">
        <v>25</v>
      </c>
      <c r="P7" s="8" t="s">
        <v>50</v>
      </c>
      <c r="Q7" s="3" t="s">
        <v>51</v>
      </c>
      <c r="R7" s="3" t="s">
        <v>52</v>
      </c>
      <c r="S7" s="8" t="s">
        <v>53</v>
      </c>
      <c r="T7" s="6"/>
    </row>
    <row r="8" spans="1:20" s="16" customFormat="1" ht="16.5" customHeight="1" x14ac:dyDescent="0.35">
      <c r="A8" s="16" t="s">
        <v>54</v>
      </c>
      <c r="B8" s="16" t="s">
        <v>21</v>
      </c>
      <c r="C8" s="16" t="s">
        <v>22</v>
      </c>
      <c r="D8" s="16" t="s">
        <v>55</v>
      </c>
      <c r="E8" s="20">
        <v>1200</v>
      </c>
      <c r="F8" s="20">
        <v>480</v>
      </c>
      <c r="G8" s="20">
        <v>515</v>
      </c>
      <c r="H8" s="20">
        <v>131</v>
      </c>
      <c r="I8" s="20" t="s">
        <v>56</v>
      </c>
      <c r="J8" s="20">
        <v>95</v>
      </c>
      <c r="K8" s="19">
        <v>13</v>
      </c>
      <c r="L8" s="17">
        <v>2023</v>
      </c>
      <c r="M8" s="17">
        <v>2025</v>
      </c>
      <c r="N8" s="22">
        <v>0.4</v>
      </c>
      <c r="O8" s="16" t="s">
        <v>57</v>
      </c>
      <c r="P8" s="18" t="s">
        <v>58</v>
      </c>
      <c r="Q8" s="16" t="s">
        <v>27</v>
      </c>
      <c r="R8" s="16" t="s">
        <v>34</v>
      </c>
      <c r="S8" s="18" t="s">
        <v>59</v>
      </c>
      <c r="T8" s="17" t="s">
        <v>36</v>
      </c>
    </row>
    <row r="9" spans="1:20" ht="16.5" customHeight="1" x14ac:dyDescent="0.35">
      <c r="A9" s="3" t="s">
        <v>60</v>
      </c>
      <c r="B9" s="3" t="s">
        <v>21</v>
      </c>
      <c r="C9" s="3" t="s">
        <v>22</v>
      </c>
      <c r="D9" s="3" t="s">
        <v>61</v>
      </c>
      <c r="E9" s="5">
        <v>1200</v>
      </c>
      <c r="F9" s="5">
        <v>480</v>
      </c>
      <c r="G9" s="5">
        <v>599</v>
      </c>
      <c r="H9" s="5">
        <v>131</v>
      </c>
      <c r="I9" s="5" t="s">
        <v>62</v>
      </c>
      <c r="J9" s="5">
        <v>95</v>
      </c>
      <c r="K9" s="15">
        <v>13</v>
      </c>
      <c r="L9" s="5">
        <v>2025</v>
      </c>
      <c r="M9" s="5">
        <v>2026</v>
      </c>
      <c r="N9" s="4">
        <v>0.4</v>
      </c>
      <c r="O9" s="3" t="s">
        <v>57</v>
      </c>
      <c r="P9" s="8" t="s">
        <v>58</v>
      </c>
      <c r="Q9" s="3" t="s">
        <v>27</v>
      </c>
      <c r="R9" s="3" t="s">
        <v>34</v>
      </c>
      <c r="S9" s="8" t="s">
        <v>63</v>
      </c>
      <c r="T9" s="6" t="s">
        <v>36</v>
      </c>
    </row>
    <row r="10" spans="1:20" s="16" customFormat="1" ht="16.5" customHeight="1" x14ac:dyDescent="0.35">
      <c r="A10" s="16" t="s">
        <v>64</v>
      </c>
      <c r="B10" s="16" t="s">
        <v>21</v>
      </c>
      <c r="C10" s="16" t="s">
        <v>22</v>
      </c>
      <c r="D10" s="16" t="s">
        <v>61</v>
      </c>
      <c r="E10" s="20">
        <v>1200</v>
      </c>
      <c r="F10" s="20">
        <v>480</v>
      </c>
      <c r="G10" s="20">
        <v>298</v>
      </c>
      <c r="H10" s="20">
        <v>196</v>
      </c>
      <c r="I10" s="20" t="s">
        <v>65</v>
      </c>
      <c r="J10" s="20">
        <v>86</v>
      </c>
      <c r="K10" s="19">
        <v>14</v>
      </c>
      <c r="L10" s="20">
        <v>2026</v>
      </c>
      <c r="M10" s="20">
        <v>2027</v>
      </c>
      <c r="N10" s="22">
        <v>0.4</v>
      </c>
      <c r="O10" s="16" t="s">
        <v>57</v>
      </c>
      <c r="P10" s="16" t="s">
        <v>58</v>
      </c>
      <c r="Q10" s="16" t="s">
        <v>27</v>
      </c>
      <c r="R10" s="16" t="s">
        <v>34</v>
      </c>
      <c r="S10" s="18" t="s">
        <v>63</v>
      </c>
      <c r="T10" s="17" t="s">
        <v>36</v>
      </c>
    </row>
    <row r="11" spans="1:20" ht="16.5" customHeight="1" x14ac:dyDescent="0.35">
      <c r="A11" s="91" t="s">
        <v>66</v>
      </c>
      <c r="B11" s="3" t="s">
        <v>21</v>
      </c>
      <c r="C11" s="3" t="s">
        <v>67</v>
      </c>
      <c r="D11" s="3" t="s">
        <v>68</v>
      </c>
      <c r="E11" s="5">
        <v>810</v>
      </c>
      <c r="F11" s="5">
        <v>810</v>
      </c>
      <c r="G11" s="5">
        <v>321</v>
      </c>
      <c r="H11" s="5">
        <v>20</v>
      </c>
      <c r="I11" s="5" t="s">
        <v>69</v>
      </c>
      <c r="J11" s="5">
        <v>54</v>
      </c>
      <c r="K11" s="15">
        <v>15</v>
      </c>
      <c r="N11" s="4">
        <v>1</v>
      </c>
      <c r="O11" s="3" t="s">
        <v>25</v>
      </c>
      <c r="Q11" s="3" t="s">
        <v>70</v>
      </c>
      <c r="R11" s="3" t="s">
        <v>71</v>
      </c>
      <c r="S11" s="8" t="s">
        <v>72</v>
      </c>
      <c r="T11" s="6" t="s">
        <v>73</v>
      </c>
    </row>
    <row r="12" spans="1:20" s="16" customFormat="1" ht="16.5" customHeight="1" x14ac:dyDescent="0.35">
      <c r="A12" s="81" t="s">
        <v>74</v>
      </c>
      <c r="B12" s="16" t="s">
        <v>21</v>
      </c>
      <c r="C12" s="16" t="s">
        <v>67</v>
      </c>
      <c r="D12" s="81" t="s">
        <v>75</v>
      </c>
      <c r="E12" s="20">
        <v>1260</v>
      </c>
      <c r="F12" s="20">
        <v>1260</v>
      </c>
      <c r="G12" s="20">
        <v>265</v>
      </c>
      <c r="H12" s="20">
        <v>32</v>
      </c>
      <c r="I12" s="20" t="s">
        <v>208</v>
      </c>
      <c r="J12" s="21">
        <v>84</v>
      </c>
      <c r="K12" s="19">
        <v>15</v>
      </c>
      <c r="L12" s="17"/>
      <c r="M12" s="17"/>
      <c r="N12" s="22">
        <v>1</v>
      </c>
      <c r="O12" s="16" t="s">
        <v>25</v>
      </c>
      <c r="P12" s="18"/>
      <c r="Q12" s="16" t="s">
        <v>70</v>
      </c>
      <c r="S12" s="18"/>
      <c r="T12" s="17"/>
    </row>
    <row r="13" spans="1:20" ht="16.5" customHeight="1" x14ac:dyDescent="0.35">
      <c r="A13" s="3" t="s">
        <v>76</v>
      </c>
      <c r="B13" s="3" t="s">
        <v>21</v>
      </c>
      <c r="C13" s="3" t="s">
        <v>77</v>
      </c>
      <c r="D13" s="3" t="s">
        <v>68</v>
      </c>
      <c r="E13" s="5">
        <v>1440</v>
      </c>
      <c r="F13" s="5">
        <v>720</v>
      </c>
      <c r="G13" s="5">
        <v>239</v>
      </c>
      <c r="H13" s="5" t="s">
        <v>78</v>
      </c>
      <c r="I13" s="5" t="s">
        <v>79</v>
      </c>
      <c r="K13" s="15">
        <v>14</v>
      </c>
      <c r="N13" s="4">
        <v>0.5</v>
      </c>
      <c r="O13" s="3" t="s">
        <v>25</v>
      </c>
      <c r="P13" s="8" t="s">
        <v>80</v>
      </c>
      <c r="Q13" s="3" t="s">
        <v>27</v>
      </c>
      <c r="R13" s="3" t="s">
        <v>34</v>
      </c>
      <c r="S13" s="8" t="s">
        <v>207</v>
      </c>
      <c r="T13" s="6" t="s">
        <v>73</v>
      </c>
    </row>
    <row r="14" spans="1:20" s="16" customFormat="1" ht="16.5" customHeight="1" x14ac:dyDescent="0.35">
      <c r="A14" s="16" t="s">
        <v>81</v>
      </c>
      <c r="B14" s="16" t="s">
        <v>21</v>
      </c>
      <c r="C14" s="16" t="s">
        <v>77</v>
      </c>
      <c r="D14" s="16" t="s">
        <v>75</v>
      </c>
      <c r="E14" s="20">
        <v>1560</v>
      </c>
      <c r="F14" s="20">
        <v>780</v>
      </c>
      <c r="G14" s="20">
        <v>130</v>
      </c>
      <c r="H14" s="20">
        <v>95</v>
      </c>
      <c r="I14" s="20" t="s">
        <v>82</v>
      </c>
      <c r="J14" s="20"/>
      <c r="K14" s="29"/>
      <c r="L14" s="17"/>
      <c r="M14" s="17"/>
      <c r="N14" s="22">
        <v>0.5</v>
      </c>
      <c r="O14" s="16" t="s">
        <v>25</v>
      </c>
      <c r="P14" s="18" t="s">
        <v>80</v>
      </c>
      <c r="Q14" s="16" t="s">
        <v>27</v>
      </c>
      <c r="S14" s="18"/>
      <c r="T14" s="17"/>
    </row>
    <row r="15" spans="1:20" ht="16.5" customHeight="1" x14ac:dyDescent="0.35">
      <c r="A15" s="8" t="s">
        <v>83</v>
      </c>
      <c r="B15" s="3" t="s">
        <v>21</v>
      </c>
      <c r="C15" s="3" t="s">
        <v>22</v>
      </c>
      <c r="D15" s="3" t="s">
        <v>75</v>
      </c>
      <c r="E15" s="5">
        <v>719</v>
      </c>
      <c r="F15" s="6">
        <f>0.4*317+0.35*402</f>
        <v>267.5</v>
      </c>
      <c r="H15" s="5" t="s">
        <v>69</v>
      </c>
      <c r="O15" s="3" t="s">
        <v>25</v>
      </c>
      <c r="P15" s="8" t="s">
        <v>84</v>
      </c>
      <c r="Q15" s="3" t="s">
        <v>85</v>
      </c>
      <c r="T15" s="6"/>
    </row>
    <row r="16" spans="1:20" s="16" customFormat="1" ht="16.5" customHeight="1" x14ac:dyDescent="0.35">
      <c r="A16" s="16" t="s">
        <v>86</v>
      </c>
      <c r="B16" s="16" t="s">
        <v>38</v>
      </c>
      <c r="C16" s="16" t="s">
        <v>87</v>
      </c>
      <c r="D16" s="16" t="s">
        <v>75</v>
      </c>
      <c r="E16" s="20">
        <v>200</v>
      </c>
      <c r="F16" s="20">
        <v>70</v>
      </c>
      <c r="G16" s="20">
        <v>75</v>
      </c>
      <c r="H16" s="20">
        <v>60</v>
      </c>
      <c r="I16" s="20">
        <v>150</v>
      </c>
      <c r="J16" s="20"/>
      <c r="K16" s="23"/>
      <c r="L16" s="17"/>
      <c r="M16" s="17"/>
      <c r="N16" s="22">
        <v>0.35</v>
      </c>
      <c r="O16" s="16" t="s">
        <v>88</v>
      </c>
      <c r="P16" s="18" t="s">
        <v>89</v>
      </c>
      <c r="Q16" s="16" t="s">
        <v>70</v>
      </c>
      <c r="S16" s="18"/>
      <c r="T16" s="17"/>
    </row>
    <row r="17" spans="1:22" ht="16.5" customHeight="1" x14ac:dyDescent="0.35">
      <c r="A17" s="3" t="s">
        <v>90</v>
      </c>
      <c r="B17" s="3" t="s">
        <v>38</v>
      </c>
      <c r="C17" s="3" t="s">
        <v>87</v>
      </c>
      <c r="D17" s="3" t="s">
        <v>75</v>
      </c>
      <c r="E17" s="5">
        <v>750</v>
      </c>
      <c r="F17" s="5">
        <v>750</v>
      </c>
      <c r="G17" s="5">
        <v>150</v>
      </c>
      <c r="H17" s="5">
        <v>70</v>
      </c>
      <c r="I17" s="5">
        <v>200</v>
      </c>
      <c r="N17" s="4">
        <v>1</v>
      </c>
      <c r="O17" s="3" t="s">
        <v>25</v>
      </c>
      <c r="P17" s="8" t="s">
        <v>84</v>
      </c>
      <c r="Q17" s="3" t="s">
        <v>70</v>
      </c>
      <c r="T17" s="6"/>
    </row>
    <row r="18" spans="1:22" s="16" customFormat="1" ht="16.5" customHeight="1" x14ac:dyDescent="0.35">
      <c r="A18" s="16" t="s">
        <v>91</v>
      </c>
      <c r="B18" s="16" t="s">
        <v>38</v>
      </c>
      <c r="C18" s="16" t="s">
        <v>67</v>
      </c>
      <c r="D18" s="16" t="s">
        <v>75</v>
      </c>
      <c r="E18" s="20">
        <v>2000</v>
      </c>
      <c r="F18" s="20">
        <v>2000</v>
      </c>
      <c r="G18" s="20">
        <v>324</v>
      </c>
      <c r="H18" s="20"/>
      <c r="I18" s="20"/>
      <c r="J18" s="20"/>
      <c r="K18" s="23"/>
      <c r="L18" s="17"/>
      <c r="M18" s="17"/>
      <c r="N18" s="22">
        <v>1</v>
      </c>
      <c r="O18" s="16" t="s">
        <v>25</v>
      </c>
      <c r="P18" s="18"/>
      <c r="Q18" s="16" t="s">
        <v>70</v>
      </c>
      <c r="S18" s="18"/>
      <c r="T18" s="17"/>
    </row>
    <row r="19" spans="1:22" ht="16.5" customHeight="1" x14ac:dyDescent="0.35">
      <c r="A19" s="3" t="s">
        <v>92</v>
      </c>
      <c r="B19" s="3" t="s">
        <v>21</v>
      </c>
      <c r="C19" s="3" t="s">
        <v>22</v>
      </c>
      <c r="D19" s="3" t="s">
        <v>75</v>
      </c>
      <c r="E19" s="5">
        <v>2000</v>
      </c>
      <c r="F19" s="5">
        <f>E19*N19</f>
        <v>1000</v>
      </c>
      <c r="G19" s="5">
        <v>262</v>
      </c>
      <c r="H19" s="5">
        <v>210</v>
      </c>
      <c r="I19" s="5" t="s">
        <v>93</v>
      </c>
      <c r="N19" s="4">
        <v>0.5</v>
      </c>
      <c r="O19" s="3" t="s">
        <v>57</v>
      </c>
      <c r="P19" s="8" t="s">
        <v>57</v>
      </c>
      <c r="Q19" s="3" t="s">
        <v>27</v>
      </c>
    </row>
    <row r="20" spans="1:22" s="16" customFormat="1" ht="16.5" customHeight="1" x14ac:dyDescent="0.35">
      <c r="A20" s="16" t="s">
        <v>94</v>
      </c>
      <c r="B20" s="16" t="s">
        <v>21</v>
      </c>
      <c r="C20" s="16" t="s">
        <v>67</v>
      </c>
      <c r="D20" s="16" t="s">
        <v>75</v>
      </c>
      <c r="E20" s="20">
        <v>2000</v>
      </c>
      <c r="F20" s="20">
        <v>2000</v>
      </c>
      <c r="G20" s="20">
        <v>410</v>
      </c>
      <c r="H20" s="20"/>
      <c r="I20" s="20"/>
      <c r="J20" s="20"/>
      <c r="K20" s="23"/>
      <c r="L20" s="17"/>
      <c r="M20" s="17"/>
      <c r="N20" s="22">
        <v>1</v>
      </c>
      <c r="O20" s="16" t="s">
        <v>25</v>
      </c>
      <c r="P20" s="18"/>
      <c r="Q20" s="16" t="s">
        <v>70</v>
      </c>
      <c r="S20" s="18"/>
      <c r="T20" s="17"/>
    </row>
    <row r="21" spans="1:22" ht="16.5" customHeight="1" x14ac:dyDescent="0.35"/>
    <row r="22" spans="1:22" s="32" customFormat="1" x14ac:dyDescent="0.35">
      <c r="A22" s="54" t="s">
        <v>95</v>
      </c>
      <c r="D22" s="33"/>
      <c r="F22" s="33"/>
      <c r="K22" s="4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s="32" customFormat="1" ht="15" customHeight="1" x14ac:dyDescent="0.3">
      <c r="A23" s="228" t="s">
        <v>96</v>
      </c>
      <c r="D23" s="33"/>
      <c r="F23" s="33"/>
      <c r="K23" s="43"/>
      <c r="N23" s="40"/>
    </row>
    <row r="24" spans="1:22" s="32" customFormat="1" ht="15" customHeight="1" x14ac:dyDescent="0.3">
      <c r="A24" s="222"/>
      <c r="D24" s="33"/>
      <c r="F24" s="33"/>
      <c r="K24" s="43"/>
      <c r="N24" s="40"/>
    </row>
    <row r="25" spans="1:22" ht="16.5" customHeight="1" x14ac:dyDescent="0.35">
      <c r="A25" s="265" t="s">
        <v>97</v>
      </c>
      <c r="B25" s="265"/>
      <c r="C25" s="265"/>
      <c r="D25" s="265"/>
      <c r="E25" s="265"/>
      <c r="F25" s="265"/>
      <c r="G25" s="52"/>
      <c r="H25" s="87"/>
      <c r="I25" s="87"/>
      <c r="Q25" s="28"/>
    </row>
    <row r="26" spans="1:22" x14ac:dyDescent="0.35">
      <c r="A26" s="51"/>
      <c r="B26" s="51"/>
      <c r="C26" s="51"/>
      <c r="D26" s="51"/>
      <c r="E26" s="51"/>
      <c r="F26" s="51"/>
      <c r="G26" s="87"/>
      <c r="H26" s="87"/>
      <c r="I26" s="87"/>
      <c r="Q26" s="28"/>
    </row>
    <row r="27" spans="1:22" x14ac:dyDescent="0.35">
      <c r="A27" s="265" t="s">
        <v>98</v>
      </c>
      <c r="B27" s="265"/>
      <c r="C27" s="265"/>
      <c r="D27" s="265"/>
      <c r="E27" s="265"/>
      <c r="F27" s="265"/>
      <c r="G27" s="88"/>
      <c r="H27" s="88"/>
      <c r="I27" s="88"/>
      <c r="Q27" s="28"/>
    </row>
    <row r="28" spans="1:22" x14ac:dyDescent="0.35">
      <c r="A28" s="265" t="s">
        <v>99</v>
      </c>
      <c r="B28" s="265"/>
      <c r="C28" s="265"/>
      <c r="D28" s="265"/>
      <c r="E28" s="265"/>
      <c r="F28" s="265"/>
      <c r="G28" s="89"/>
      <c r="H28" s="89"/>
      <c r="I28" s="88"/>
    </row>
    <row r="29" spans="1:22" x14ac:dyDescent="0.35">
      <c r="A29" s="265" t="s">
        <v>100</v>
      </c>
      <c r="B29" s="265"/>
      <c r="C29" s="265"/>
      <c r="D29" s="265"/>
      <c r="E29" s="265"/>
      <c r="F29" s="265"/>
      <c r="G29" s="265"/>
      <c r="H29" s="265"/>
      <c r="I29" s="265"/>
    </row>
    <row r="30" spans="1:22" x14ac:dyDescent="0.35">
      <c r="A30" s="265" t="s">
        <v>101</v>
      </c>
      <c r="B30" s="265"/>
      <c r="C30" s="265"/>
      <c r="D30" s="265"/>
      <c r="E30" s="265"/>
      <c r="F30" s="265"/>
      <c r="G30" s="88"/>
      <c r="H30" s="88"/>
      <c r="I30" s="88"/>
    </row>
    <row r="31" spans="1:22" x14ac:dyDescent="0.35">
      <c r="A31" s="51"/>
      <c r="B31" s="51"/>
      <c r="C31" s="51"/>
      <c r="D31" s="51"/>
      <c r="E31" s="51"/>
      <c r="F31" s="51"/>
      <c r="G31" s="88"/>
      <c r="H31" s="88"/>
      <c r="I31" s="88"/>
    </row>
    <row r="32" spans="1:22" x14ac:dyDescent="0.35">
      <c r="A32" s="52" t="s">
        <v>102</v>
      </c>
      <c r="B32" s="52"/>
      <c r="C32" s="52"/>
      <c r="D32" s="83"/>
      <c r="E32" s="84"/>
      <c r="F32" s="83"/>
      <c r="G32" s="83"/>
      <c r="H32" s="83"/>
      <c r="I32" s="83"/>
    </row>
    <row r="33" spans="1:9" x14ac:dyDescent="0.35">
      <c r="A33" s="265" t="s">
        <v>103</v>
      </c>
      <c r="B33" s="265"/>
      <c r="C33" s="52"/>
      <c r="D33" s="85"/>
      <c r="E33" s="86"/>
      <c r="F33" s="85"/>
      <c r="G33" s="87"/>
      <c r="H33" s="87"/>
      <c r="I33" s="87"/>
    </row>
    <row r="34" spans="1:9" x14ac:dyDescent="0.35">
      <c r="A34" s="52" t="s">
        <v>104</v>
      </c>
      <c r="B34" s="52"/>
      <c r="C34" s="52"/>
      <c r="D34" s="85"/>
      <c r="E34" s="86"/>
      <c r="F34" s="85"/>
      <c r="G34" s="87"/>
      <c r="H34" s="87"/>
      <c r="I34" s="87"/>
    </row>
    <row r="35" spans="1:9" x14ac:dyDescent="0.35">
      <c r="A35" s="265" t="s">
        <v>105</v>
      </c>
      <c r="B35" s="265"/>
      <c r="C35" s="265"/>
      <c r="D35" s="85"/>
      <c r="E35" s="86"/>
      <c r="F35" s="85"/>
      <c r="G35" s="87"/>
      <c r="H35" s="87"/>
      <c r="I35" s="87"/>
    </row>
  </sheetData>
  <mergeCells count="7">
    <mergeCell ref="A25:F25"/>
    <mergeCell ref="A27:F27"/>
    <mergeCell ref="A33:B33"/>
    <mergeCell ref="A35:C35"/>
    <mergeCell ref="A28:F28"/>
    <mergeCell ref="A29:I29"/>
    <mergeCell ref="A30:F30"/>
  </mergeCells>
  <pageMargins left="0.7" right="0.7" top="0.75" bottom="0.75" header="0.3" footer="0.3"/>
  <pageSetup paperSize="3" scale="73" fitToHeight="0" orientation="landscape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V40"/>
  <sheetViews>
    <sheetView showGridLines="0" zoomScale="64" zoomScaleNormal="100" workbookViewId="0">
      <selection activeCell="B19" sqref="B19"/>
    </sheetView>
  </sheetViews>
  <sheetFormatPr defaultColWidth="8.7265625" defaultRowHeight="14.5" x14ac:dyDescent="0.35"/>
  <cols>
    <col min="1" max="1" width="33" style="1" customWidth="1"/>
    <col min="2" max="2" width="15.453125" style="1" customWidth="1"/>
    <col min="3" max="3" width="11.26953125" style="1" customWidth="1"/>
    <col min="4" max="4" width="18.1796875" style="2" customWidth="1"/>
    <col min="5" max="5" width="11.1796875" style="1" customWidth="1"/>
    <col min="6" max="6" width="11" style="2" customWidth="1"/>
    <col min="7" max="7" width="10.54296875" style="1" customWidth="1"/>
    <col min="8" max="9" width="11.453125" style="1" customWidth="1"/>
    <col min="10" max="10" width="18" style="1" customWidth="1"/>
    <col min="11" max="11" width="26.453125" style="1" customWidth="1"/>
    <col min="12" max="12" width="15.26953125" style="1" customWidth="1"/>
    <col min="13" max="13" width="18" style="42" customWidth="1"/>
    <col min="14" max="14" width="9.54296875" style="1" customWidth="1"/>
    <col min="15" max="15" width="18.453125" style="1" customWidth="1"/>
    <col min="16" max="16" width="8.7265625" style="39"/>
    <col min="17" max="16384" width="8.7265625" style="1"/>
  </cols>
  <sheetData>
    <row r="1" spans="1:22" ht="66" customHeight="1" x14ac:dyDescent="0.7">
      <c r="A1" s="12" t="s">
        <v>106</v>
      </c>
      <c r="D1" s="1"/>
      <c r="E1" s="2"/>
      <c r="G1" s="2"/>
      <c r="H1" s="2"/>
      <c r="I1" s="2"/>
      <c r="J1" s="2"/>
      <c r="K1" s="41"/>
      <c r="L1" s="14"/>
      <c r="M1" s="1"/>
      <c r="N1" s="39"/>
      <c r="P1" s="1"/>
    </row>
    <row r="2" spans="1:22" s="11" customFormat="1" ht="59.5" customHeight="1" x14ac:dyDescent="0.35">
      <c r="A2" s="9" t="s">
        <v>1</v>
      </c>
      <c r="B2" s="24" t="s">
        <v>2</v>
      </c>
      <c r="C2" s="9" t="s">
        <v>3</v>
      </c>
      <c r="D2" s="9" t="s">
        <v>4</v>
      </c>
      <c r="E2" s="10" t="s">
        <v>107</v>
      </c>
      <c r="F2" s="10" t="s">
        <v>108</v>
      </c>
      <c r="G2" s="10" t="s">
        <v>109</v>
      </c>
      <c r="H2" s="38" t="s">
        <v>13</v>
      </c>
      <c r="I2" s="10" t="s">
        <v>14</v>
      </c>
      <c r="J2" s="10" t="s">
        <v>15</v>
      </c>
      <c r="K2" s="10" t="s">
        <v>16</v>
      </c>
      <c r="L2" s="10" t="s">
        <v>110</v>
      </c>
      <c r="M2" s="10" t="s">
        <v>111</v>
      </c>
      <c r="N2" s="10" t="s">
        <v>19</v>
      </c>
      <c r="O2" s="10"/>
    </row>
    <row r="3" spans="1:22" s="91" customFormat="1" x14ac:dyDescent="0.35">
      <c r="A3" s="91" t="s">
        <v>112</v>
      </c>
      <c r="B3" s="91" t="s">
        <v>113</v>
      </c>
      <c r="C3" s="91" t="s">
        <v>114</v>
      </c>
      <c r="D3" s="91" t="s">
        <v>23</v>
      </c>
      <c r="E3" s="156">
        <v>162</v>
      </c>
      <c r="F3" s="157">
        <v>71</v>
      </c>
      <c r="G3" s="156"/>
      <c r="H3" s="158">
        <v>2018</v>
      </c>
      <c r="I3" s="159">
        <v>0.44</v>
      </c>
      <c r="J3" s="156" t="s">
        <v>115</v>
      </c>
      <c r="K3" s="160" t="s">
        <v>116</v>
      </c>
      <c r="L3" s="156" t="s">
        <v>27</v>
      </c>
      <c r="M3" s="184" t="s">
        <v>117</v>
      </c>
      <c r="N3" s="156" t="s">
        <v>30</v>
      </c>
      <c r="O3" s="161"/>
      <c r="P3" s="161"/>
      <c r="Q3" s="161"/>
      <c r="R3" s="161"/>
      <c r="S3" s="161"/>
      <c r="T3" s="161"/>
      <c r="U3" s="161"/>
      <c r="V3" s="161"/>
    </row>
    <row r="4" spans="1:22" s="56" customFormat="1" x14ac:dyDescent="0.35">
      <c r="A4" s="55" t="s">
        <v>118</v>
      </c>
      <c r="B4" s="56" t="s">
        <v>119</v>
      </c>
      <c r="C4" s="56" t="s">
        <v>77</v>
      </c>
      <c r="D4" s="56" t="s">
        <v>23</v>
      </c>
      <c r="E4" s="59">
        <v>26</v>
      </c>
      <c r="F4" s="74">
        <v>26</v>
      </c>
      <c r="G4" s="60"/>
      <c r="H4" s="61" t="s">
        <v>120</v>
      </c>
      <c r="I4" s="62">
        <v>1</v>
      </c>
      <c r="J4" s="59" t="s">
        <v>121</v>
      </c>
      <c r="K4" s="64"/>
      <c r="L4" s="59" t="s">
        <v>70</v>
      </c>
      <c r="M4" s="182"/>
      <c r="N4" s="59"/>
      <c r="O4" s="57"/>
      <c r="P4" s="57"/>
      <c r="Q4" s="57"/>
      <c r="R4" s="57"/>
      <c r="S4" s="57"/>
      <c r="T4" s="57"/>
      <c r="U4" s="57"/>
      <c r="V4" s="57"/>
    </row>
    <row r="5" spans="1:22" s="67" customFormat="1" x14ac:dyDescent="0.35">
      <c r="A5" s="66" t="s">
        <v>122</v>
      </c>
      <c r="B5" s="67" t="s">
        <v>113</v>
      </c>
      <c r="C5" s="67" t="s">
        <v>77</v>
      </c>
      <c r="D5" s="67" t="s">
        <v>23</v>
      </c>
      <c r="E5" s="68">
        <v>58</v>
      </c>
      <c r="F5" s="75">
        <f>E5*I5</f>
        <v>58</v>
      </c>
      <c r="G5" s="69"/>
      <c r="H5" s="93">
        <v>2023</v>
      </c>
      <c r="I5" s="71">
        <v>1</v>
      </c>
      <c r="J5" s="68" t="s">
        <v>121</v>
      </c>
      <c r="K5" s="72"/>
      <c r="L5" s="68" t="s">
        <v>70</v>
      </c>
      <c r="M5" s="68"/>
      <c r="N5" s="68"/>
      <c r="O5" s="73"/>
      <c r="P5" s="73"/>
      <c r="Q5" s="73"/>
      <c r="R5" s="73"/>
      <c r="S5" s="73"/>
      <c r="T5" s="73"/>
      <c r="U5" s="73"/>
      <c r="V5" s="73"/>
    </row>
    <row r="6" spans="1:22" s="56" customFormat="1" x14ac:dyDescent="0.35">
      <c r="A6" s="55" t="s">
        <v>123</v>
      </c>
      <c r="B6" s="56" t="s">
        <v>113</v>
      </c>
      <c r="C6" s="56" t="s">
        <v>77</v>
      </c>
      <c r="D6" s="56" t="s">
        <v>23</v>
      </c>
      <c r="E6" s="59">
        <v>60</v>
      </c>
      <c r="F6" s="74">
        <f>E6*I6</f>
        <v>60</v>
      </c>
      <c r="G6" s="60"/>
      <c r="H6" s="61" t="s">
        <v>124</v>
      </c>
      <c r="I6" s="62">
        <v>1</v>
      </c>
      <c r="J6" s="59" t="s">
        <v>121</v>
      </c>
      <c r="K6" s="64"/>
      <c r="L6" s="59" t="s">
        <v>70</v>
      </c>
      <c r="M6" s="59"/>
      <c r="N6" s="59"/>
      <c r="O6" s="57"/>
      <c r="P6" s="57"/>
      <c r="Q6" s="57"/>
      <c r="R6" s="57"/>
      <c r="S6" s="57"/>
      <c r="T6" s="57"/>
      <c r="U6" s="57"/>
      <c r="V6" s="57"/>
    </row>
    <row r="7" spans="1:22" s="67" customFormat="1" x14ac:dyDescent="0.35">
      <c r="A7" s="67" t="s">
        <v>125</v>
      </c>
      <c r="B7" s="67" t="s">
        <v>126</v>
      </c>
      <c r="C7" s="67" t="s">
        <v>22</v>
      </c>
      <c r="D7" s="82" t="s">
        <v>23</v>
      </c>
      <c r="E7" s="68"/>
      <c r="F7" s="75"/>
      <c r="G7" s="69" t="s">
        <v>127</v>
      </c>
      <c r="H7" s="70">
        <v>2023</v>
      </c>
      <c r="I7" s="71">
        <v>1</v>
      </c>
      <c r="J7" s="68" t="s">
        <v>128</v>
      </c>
      <c r="K7" s="72"/>
      <c r="L7" s="68" t="s">
        <v>70</v>
      </c>
      <c r="M7" s="68"/>
      <c r="N7" s="68"/>
      <c r="O7" s="73"/>
      <c r="P7" s="73"/>
      <c r="Q7" s="73"/>
      <c r="R7" s="73"/>
      <c r="S7" s="73"/>
      <c r="T7" s="73"/>
      <c r="U7" s="73"/>
      <c r="V7" s="73"/>
    </row>
    <row r="8" spans="1:22" s="163" customFormat="1" x14ac:dyDescent="0.35">
      <c r="A8" s="162" t="s">
        <v>129</v>
      </c>
      <c r="B8" s="163" t="s">
        <v>113</v>
      </c>
      <c r="C8" s="163" t="s">
        <v>114</v>
      </c>
      <c r="D8" s="163" t="s">
        <v>23</v>
      </c>
      <c r="E8" s="60">
        <v>531</v>
      </c>
      <c r="F8" s="164">
        <f>I8*E8</f>
        <v>159.29999999999998</v>
      </c>
      <c r="G8" s="60"/>
      <c r="H8" s="165">
        <v>2024</v>
      </c>
      <c r="I8" s="166">
        <v>0.3</v>
      </c>
      <c r="J8" s="60" t="s">
        <v>115</v>
      </c>
      <c r="K8" s="167" t="s">
        <v>130</v>
      </c>
      <c r="L8" s="60" t="s">
        <v>27</v>
      </c>
      <c r="M8" s="183" t="s">
        <v>117</v>
      </c>
      <c r="N8" s="60" t="s">
        <v>30</v>
      </c>
      <c r="O8" s="168"/>
      <c r="P8" s="168"/>
      <c r="Q8" s="168"/>
      <c r="R8" s="168"/>
      <c r="S8" s="168"/>
      <c r="T8" s="168"/>
      <c r="U8" s="168"/>
      <c r="V8" s="168"/>
    </row>
    <row r="9" spans="1:22" s="169" customFormat="1" x14ac:dyDescent="0.35">
      <c r="A9" s="169" t="s">
        <v>131</v>
      </c>
      <c r="B9" s="169" t="s">
        <v>119</v>
      </c>
      <c r="C9" s="169" t="s">
        <v>114</v>
      </c>
      <c r="D9" s="169" t="s">
        <v>23</v>
      </c>
      <c r="E9" s="69">
        <v>223</v>
      </c>
      <c r="F9" s="170">
        <v>223</v>
      </c>
      <c r="G9" s="69"/>
      <c r="H9" s="171">
        <v>2018</v>
      </c>
      <c r="I9" s="172">
        <v>1</v>
      </c>
      <c r="J9" s="69" t="s">
        <v>132</v>
      </c>
      <c r="K9" s="171"/>
      <c r="L9" s="69" t="s">
        <v>70</v>
      </c>
      <c r="M9" s="69" t="s">
        <v>117</v>
      </c>
      <c r="N9" s="69" t="s">
        <v>30</v>
      </c>
      <c r="O9" s="173"/>
      <c r="P9" s="173"/>
      <c r="Q9" s="173"/>
      <c r="R9" s="173"/>
      <c r="S9" s="173"/>
      <c r="T9" s="173"/>
      <c r="U9" s="173"/>
      <c r="V9" s="173"/>
    </row>
    <row r="10" spans="1:22" s="16" customFormat="1" x14ac:dyDescent="0.35">
      <c r="A10" s="16" t="s">
        <v>133</v>
      </c>
      <c r="B10" s="16" t="s">
        <v>113</v>
      </c>
      <c r="C10" s="16" t="s">
        <v>77</v>
      </c>
      <c r="D10" s="249" t="s">
        <v>23</v>
      </c>
      <c r="E10" s="250">
        <v>53</v>
      </c>
      <c r="F10" s="251">
        <f>E10*I10</f>
        <v>53</v>
      </c>
      <c r="G10" s="252"/>
      <c r="H10" s="253">
        <v>2024</v>
      </c>
      <c r="I10" s="254">
        <v>1</v>
      </c>
      <c r="J10" s="250" t="s">
        <v>121</v>
      </c>
      <c r="K10" s="255"/>
      <c r="L10" s="250" t="s">
        <v>70</v>
      </c>
      <c r="M10" s="250"/>
      <c r="N10" s="250"/>
      <c r="O10" s="256"/>
      <c r="P10" s="256"/>
      <c r="Q10" s="256"/>
      <c r="R10" s="256"/>
      <c r="S10" s="256"/>
      <c r="T10" s="256"/>
      <c r="U10" s="256"/>
      <c r="V10" s="256"/>
    </row>
    <row r="11" spans="1:22" s="169" customFormat="1" x14ac:dyDescent="0.35">
      <c r="A11" s="169" t="s">
        <v>134</v>
      </c>
      <c r="B11" s="169" t="s">
        <v>126</v>
      </c>
      <c r="C11" s="169" t="s">
        <v>22</v>
      </c>
      <c r="D11" s="169" t="s">
        <v>61</v>
      </c>
      <c r="E11" s="69"/>
      <c r="F11" s="170"/>
      <c r="G11" s="69" t="s">
        <v>135</v>
      </c>
      <c r="H11" s="171">
        <v>2024</v>
      </c>
      <c r="I11" s="172">
        <v>1</v>
      </c>
      <c r="J11" s="69" t="s">
        <v>128</v>
      </c>
      <c r="K11" s="171"/>
      <c r="L11" s="69" t="s">
        <v>70</v>
      </c>
      <c r="M11" s="69"/>
      <c r="N11" s="69"/>
      <c r="O11" s="173"/>
      <c r="P11" s="173"/>
      <c r="Q11" s="173"/>
      <c r="R11" s="173"/>
      <c r="S11" s="173"/>
      <c r="T11" s="173"/>
      <c r="U11" s="173"/>
      <c r="V11" s="173"/>
    </row>
    <row r="12" spans="1:22" s="81" customFormat="1" x14ac:dyDescent="0.35">
      <c r="A12" s="262" t="s">
        <v>136</v>
      </c>
      <c r="B12" s="81" t="s">
        <v>126</v>
      </c>
      <c r="C12" s="81" t="s">
        <v>137</v>
      </c>
      <c r="D12" s="81" t="s">
        <v>61</v>
      </c>
      <c r="E12" s="252"/>
      <c r="F12" s="257"/>
      <c r="G12" s="252" t="s">
        <v>138</v>
      </c>
      <c r="H12" s="263">
        <v>2026</v>
      </c>
      <c r="I12" s="259">
        <v>1</v>
      </c>
      <c r="J12" s="252" t="s">
        <v>139</v>
      </c>
      <c r="K12" s="258"/>
      <c r="L12" s="252" t="s">
        <v>70</v>
      </c>
      <c r="M12" s="261"/>
      <c r="N12" s="252"/>
      <c r="O12" s="260"/>
      <c r="P12" s="260"/>
      <c r="Q12" s="260"/>
      <c r="R12" s="260"/>
      <c r="S12" s="260"/>
      <c r="T12" s="260"/>
      <c r="U12" s="260"/>
      <c r="V12" s="260"/>
    </row>
    <row r="13" spans="1:22" s="91" customFormat="1" x14ac:dyDescent="0.35">
      <c r="A13" s="91" t="s">
        <v>140</v>
      </c>
      <c r="B13" s="91" t="s">
        <v>126</v>
      </c>
      <c r="C13" s="91" t="s">
        <v>137</v>
      </c>
      <c r="D13" s="91" t="s">
        <v>61</v>
      </c>
      <c r="E13" s="156"/>
      <c r="F13" s="157"/>
      <c r="G13" s="156" t="s">
        <v>141</v>
      </c>
      <c r="H13" s="160">
        <v>2024</v>
      </c>
      <c r="I13" s="159">
        <v>1</v>
      </c>
      <c r="J13" s="156" t="s">
        <v>139</v>
      </c>
      <c r="K13" s="160"/>
      <c r="L13" s="156" t="s">
        <v>70</v>
      </c>
      <c r="M13" s="156"/>
      <c r="N13" s="156"/>
      <c r="O13" s="161"/>
      <c r="P13" s="161"/>
      <c r="Q13" s="161"/>
      <c r="R13" s="161"/>
      <c r="S13" s="161"/>
      <c r="T13" s="161"/>
      <c r="U13" s="161"/>
      <c r="V13" s="161"/>
    </row>
    <row r="14" spans="1:22" s="81" customFormat="1" x14ac:dyDescent="0.35">
      <c r="A14" s="262" t="s">
        <v>142</v>
      </c>
      <c r="B14" s="81" t="s">
        <v>113</v>
      </c>
      <c r="C14" s="81" t="s">
        <v>143</v>
      </c>
      <c r="D14" s="81" t="s">
        <v>61</v>
      </c>
      <c r="E14" s="252">
        <v>65</v>
      </c>
      <c r="F14" s="257">
        <v>65</v>
      </c>
      <c r="G14" s="252"/>
      <c r="H14" s="264">
        <v>2025</v>
      </c>
      <c r="I14" s="259">
        <v>1</v>
      </c>
      <c r="J14" s="252" t="s">
        <v>144</v>
      </c>
      <c r="K14" s="258"/>
      <c r="L14" s="252" t="s">
        <v>70</v>
      </c>
      <c r="M14" s="252"/>
      <c r="N14" s="252"/>
      <c r="O14" s="260"/>
      <c r="P14" s="260"/>
      <c r="Q14" s="260"/>
      <c r="R14" s="260"/>
      <c r="S14" s="260"/>
      <c r="T14" s="260"/>
      <c r="U14" s="260"/>
      <c r="V14" s="260"/>
    </row>
    <row r="15" spans="1:22" s="248" customFormat="1" x14ac:dyDescent="0.35">
      <c r="A15" s="243" t="s">
        <v>145</v>
      </c>
      <c r="B15" s="241" t="s">
        <v>113</v>
      </c>
      <c r="C15" s="241" t="s">
        <v>114</v>
      </c>
      <c r="D15" s="241" t="s">
        <v>61</v>
      </c>
      <c r="E15" s="184">
        <v>140</v>
      </c>
      <c r="F15" s="184">
        <v>140</v>
      </c>
      <c r="G15" s="184"/>
      <c r="H15" s="244">
        <v>2025</v>
      </c>
      <c r="I15" s="245">
        <v>1</v>
      </c>
      <c r="J15" s="184" t="s">
        <v>132</v>
      </c>
      <c r="K15" s="246"/>
      <c r="L15" s="184" t="s">
        <v>70</v>
      </c>
      <c r="M15" s="247"/>
      <c r="N15" s="247"/>
      <c r="O15" s="242"/>
      <c r="P15" s="242"/>
      <c r="Q15" s="242"/>
      <c r="R15" s="242"/>
      <c r="S15" s="242"/>
      <c r="T15" s="242"/>
      <c r="U15" s="242"/>
      <c r="V15" s="242"/>
    </row>
    <row r="16" spans="1:22" x14ac:dyDescent="0.35">
      <c r="E16" s="58"/>
      <c r="F16" s="58"/>
      <c r="G16" s="58"/>
      <c r="H16" s="58"/>
      <c r="I16" s="58"/>
      <c r="J16" s="58"/>
      <c r="K16" s="63"/>
      <c r="L16" s="65"/>
      <c r="M16" s="65"/>
      <c r="N16" s="65"/>
      <c r="O16" s="11"/>
      <c r="P16" s="11"/>
      <c r="Q16" s="11"/>
      <c r="R16" s="11"/>
      <c r="S16" s="11"/>
      <c r="T16" s="11"/>
      <c r="U16" s="11"/>
      <c r="V16" s="11"/>
    </row>
    <row r="17" spans="1:22" s="32" customFormat="1" x14ac:dyDescent="0.35">
      <c r="A17" s="54" t="s">
        <v>95</v>
      </c>
      <c r="D17" s="33"/>
      <c r="F17" s="33"/>
      <c r="K17" s="43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s="32" customFormat="1" ht="9" customHeight="1" x14ac:dyDescent="0.35">
      <c r="D18" s="33"/>
      <c r="F18" s="33"/>
      <c r="K18" s="4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s="32" customFormat="1" ht="15" customHeight="1" x14ac:dyDescent="0.3">
      <c r="A19" s="34" t="s">
        <v>146</v>
      </c>
      <c r="D19" s="33"/>
      <c r="F19" s="33"/>
      <c r="K19" s="43"/>
      <c r="N19" s="40"/>
    </row>
    <row r="20" spans="1:22" s="32" customFormat="1" ht="15" customHeight="1" x14ac:dyDescent="0.3">
      <c r="A20" s="35" t="s">
        <v>147</v>
      </c>
      <c r="D20" s="33"/>
      <c r="F20" s="33"/>
      <c r="K20" s="43"/>
      <c r="N20" s="40"/>
    </row>
    <row r="21" spans="1:22" s="32" customFormat="1" ht="15" customHeight="1" x14ac:dyDescent="0.3">
      <c r="A21" s="36" t="s">
        <v>148</v>
      </c>
      <c r="D21" s="33"/>
      <c r="F21" s="33"/>
      <c r="K21" s="43"/>
      <c r="N21" s="40"/>
    </row>
    <row r="22" spans="1:22" s="32" customFormat="1" ht="15" customHeight="1" x14ac:dyDescent="0.3">
      <c r="A22" s="36" t="s">
        <v>149</v>
      </c>
      <c r="D22" s="33"/>
      <c r="F22" s="33"/>
      <c r="K22" s="43"/>
      <c r="N22" s="40"/>
    </row>
    <row r="23" spans="1:22" s="76" customFormat="1" ht="15" customHeight="1" x14ac:dyDescent="0.3">
      <c r="A23" s="80" t="s">
        <v>150</v>
      </c>
      <c r="D23" s="77"/>
      <c r="F23" s="77"/>
      <c r="K23" s="78"/>
      <c r="N23" s="79"/>
    </row>
    <row r="24" spans="1:22" s="32" customFormat="1" ht="15" customHeight="1" x14ac:dyDescent="0.3">
      <c r="A24" s="90" t="s">
        <v>151</v>
      </c>
      <c r="D24" s="33"/>
      <c r="F24" s="33"/>
      <c r="K24" s="43"/>
      <c r="N24" s="40"/>
    </row>
    <row r="25" spans="1:22" s="32" customFormat="1" ht="13" x14ac:dyDescent="0.3">
      <c r="D25" s="33"/>
      <c r="F25" s="33"/>
      <c r="K25" s="43"/>
      <c r="N25" s="40"/>
    </row>
    <row r="26" spans="1:22" s="32" customFormat="1" ht="13" x14ac:dyDescent="0.3">
      <c r="D26" s="33"/>
      <c r="F26" s="33"/>
      <c r="K26" s="43"/>
      <c r="N26" s="40"/>
    </row>
    <row r="27" spans="1:22" s="49" customFormat="1" ht="14.5" customHeight="1" x14ac:dyDescent="0.35">
      <c r="A27" s="265" t="s">
        <v>152</v>
      </c>
      <c r="B27" s="265"/>
      <c r="C27" s="44"/>
      <c r="D27" s="45"/>
      <c r="E27" s="46"/>
      <c r="F27" s="53"/>
      <c r="G27" s="53"/>
      <c r="H27" s="53"/>
      <c r="I27" s="48"/>
      <c r="J27" s="47"/>
      <c r="L27" s="50"/>
      <c r="O27" s="50"/>
      <c r="P27" s="47"/>
    </row>
    <row r="28" spans="1:22" s="49" customFormat="1" ht="12.75" customHeight="1" x14ac:dyDescent="0.35">
      <c r="A28" s="265" t="s">
        <v>99</v>
      </c>
      <c r="B28" s="265"/>
      <c r="C28" s="265"/>
      <c r="D28" s="265"/>
      <c r="E28" s="265"/>
      <c r="F28" s="265"/>
      <c r="G28" s="265"/>
      <c r="H28" s="265"/>
      <c r="I28" s="265"/>
      <c r="J28" s="47"/>
      <c r="L28" s="50"/>
      <c r="O28" s="50"/>
      <c r="P28" s="47"/>
    </row>
    <row r="29" spans="1:22" s="49" customFormat="1" ht="12.75" customHeight="1" x14ac:dyDescent="0.35">
      <c r="A29" s="265" t="s">
        <v>100</v>
      </c>
      <c r="B29" s="265"/>
      <c r="C29" s="265"/>
      <c r="D29" s="265"/>
      <c r="E29" s="265"/>
      <c r="F29" s="265"/>
      <c r="G29" s="265"/>
      <c r="H29" s="265"/>
      <c r="I29" s="48"/>
      <c r="J29" s="47"/>
      <c r="L29" s="50"/>
      <c r="O29" s="50"/>
      <c r="P29" s="47"/>
    </row>
    <row r="30" spans="1:22" s="49" customFormat="1" ht="20.149999999999999" customHeight="1" x14ac:dyDescent="0.35">
      <c r="A30" s="265" t="s">
        <v>101</v>
      </c>
      <c r="B30" s="265"/>
      <c r="C30" s="265"/>
      <c r="D30" s="265"/>
      <c r="E30" s="265"/>
      <c r="F30" s="265"/>
      <c r="G30" s="265"/>
      <c r="H30" s="265"/>
      <c r="I30" s="265"/>
      <c r="J30" s="265"/>
      <c r="L30" s="50"/>
      <c r="O30" s="50"/>
      <c r="P30" s="47"/>
    </row>
    <row r="31" spans="1:22" x14ac:dyDescent="0.35">
      <c r="A31" s="265" t="s">
        <v>153</v>
      </c>
      <c r="B31" s="265"/>
    </row>
    <row r="34" spans="1:16" x14ac:dyDescent="0.35">
      <c r="A34" s="180"/>
      <c r="B34"/>
      <c r="C34"/>
      <c r="D34" s="175"/>
      <c r="E34"/>
      <c r="F34" s="175"/>
      <c r="G34"/>
    </row>
    <row r="35" spans="1:16" s="176" customFormat="1" x14ac:dyDescent="0.35">
      <c r="D35" s="177"/>
      <c r="F35" s="177"/>
      <c r="M35" s="178"/>
      <c r="P35" s="179"/>
    </row>
    <row r="36" spans="1:16" x14ac:dyDescent="0.35">
      <c r="A36" s="174"/>
      <c r="B36"/>
      <c r="C36"/>
      <c r="D36" s="175"/>
      <c r="E36"/>
      <c r="F36" s="175"/>
      <c r="G36"/>
    </row>
    <row r="37" spans="1:16" x14ac:dyDescent="0.35">
      <c r="A37" s="174"/>
      <c r="B37"/>
      <c r="C37"/>
      <c r="D37" s="175"/>
      <c r="E37"/>
      <c r="F37" s="181"/>
      <c r="G37"/>
    </row>
    <row r="38" spans="1:16" x14ac:dyDescent="0.35">
      <c r="A38" s="174"/>
      <c r="F38" s="94"/>
    </row>
    <row r="40" spans="1:16" x14ac:dyDescent="0.35">
      <c r="E40" s="92"/>
    </row>
  </sheetData>
  <mergeCells count="5">
    <mergeCell ref="A27:B27"/>
    <mergeCell ref="A29:H29"/>
    <mergeCell ref="A31:B31"/>
    <mergeCell ref="A30:J30"/>
    <mergeCell ref="A28:I28"/>
  </mergeCells>
  <pageMargins left="0.7" right="0.7" top="0.75" bottom="0.75" header="0.3" footer="0.3"/>
  <pageSetup paperSize="3" fitToWidth="0" fitToHeight="0" orientation="landscape" r:id="rId1"/>
  <customProperties>
    <customPr name="_pios_id" r:id="rId2"/>
    <customPr name="EpmWorksheetKeyString_GUID" r:id="rId3"/>
  </customProperties>
  <ignoredErrors>
    <ignoredError sqref="G13" twoDigitTextYear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3843-B0E6-4662-9C56-1E7F400307B2}">
  <sheetPr>
    <tabColor rgb="FFDFF5FF"/>
  </sheetPr>
  <dimension ref="A1:PH38"/>
  <sheetViews>
    <sheetView showGridLines="0" zoomScale="82" workbookViewId="0"/>
  </sheetViews>
  <sheetFormatPr defaultColWidth="9.1796875" defaultRowHeight="14.5" x14ac:dyDescent="0.35"/>
  <cols>
    <col min="1" max="1" width="35.453125" style="1" customWidth="1"/>
    <col min="2" max="2" width="19.1796875" style="1" customWidth="1"/>
    <col min="3" max="3" width="4.54296875" style="1" customWidth="1"/>
    <col min="4" max="4" width="8.7265625" style="1" customWidth="1"/>
    <col min="5" max="6" width="9.7265625" style="1" customWidth="1"/>
    <col min="7" max="37" width="8.81640625" style="39" customWidth="1"/>
    <col min="38" max="39" width="8.81640625" style="1" customWidth="1"/>
    <col min="40" max="40" width="8.81640625" style="99" customWidth="1"/>
    <col min="41" max="60" width="8.81640625" style="1" customWidth="1"/>
    <col min="61" max="16384" width="9.1796875" style="1"/>
  </cols>
  <sheetData>
    <row r="1" spans="1:424" ht="31" x14ac:dyDescent="0.7">
      <c r="A1" s="12" t="s">
        <v>154</v>
      </c>
      <c r="B1" s="12"/>
      <c r="C1" s="12"/>
      <c r="D1" s="12"/>
      <c r="E1" s="12"/>
      <c r="F1" s="12"/>
      <c r="AL1" s="99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</row>
    <row r="2" spans="1:424" ht="31" x14ac:dyDescent="0.7">
      <c r="A2" s="12"/>
      <c r="B2" s="12"/>
      <c r="C2" s="12"/>
      <c r="D2" s="223">
        <v>2024</v>
      </c>
      <c r="E2" s="223"/>
      <c r="F2" s="223"/>
      <c r="G2" s="100"/>
      <c r="H2" s="101"/>
      <c r="I2" s="270">
        <v>2023</v>
      </c>
      <c r="J2" s="271"/>
      <c r="K2" s="271"/>
      <c r="L2" s="271"/>
      <c r="M2" s="272"/>
      <c r="N2" s="270">
        <v>2022</v>
      </c>
      <c r="O2" s="271"/>
      <c r="P2" s="271"/>
      <c r="Q2" s="271"/>
      <c r="R2" s="272"/>
      <c r="S2" s="270">
        <v>2021</v>
      </c>
      <c r="T2" s="271"/>
      <c r="U2" s="271"/>
      <c r="V2" s="271"/>
      <c r="W2" s="272"/>
      <c r="X2" s="270">
        <v>2020</v>
      </c>
      <c r="Y2" s="271"/>
      <c r="Z2" s="271"/>
      <c r="AA2" s="271"/>
      <c r="AB2" s="272"/>
      <c r="AC2" s="270">
        <v>2019</v>
      </c>
      <c r="AD2" s="271"/>
      <c r="AE2" s="271"/>
      <c r="AF2" s="271"/>
      <c r="AG2" s="272"/>
      <c r="AH2" s="102">
        <v>2018</v>
      </c>
      <c r="AI2" s="102">
        <v>2017</v>
      </c>
      <c r="AJ2" s="102">
        <v>2016</v>
      </c>
      <c r="AK2" s="102">
        <v>2015</v>
      </c>
      <c r="AL2" s="99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</row>
    <row r="3" spans="1:424" s="95" customFormat="1" x14ac:dyDescent="0.35">
      <c r="A3" s="103" t="s">
        <v>1</v>
      </c>
      <c r="B3" s="104"/>
      <c r="C3" s="104"/>
      <c r="D3" s="230" t="s">
        <v>155</v>
      </c>
      <c r="E3" s="225" t="s">
        <v>156</v>
      </c>
      <c r="F3" s="229" t="s">
        <v>157</v>
      </c>
      <c r="G3" s="224" t="s">
        <v>158</v>
      </c>
      <c r="H3" s="105" t="s">
        <v>159</v>
      </c>
      <c r="I3" s="106" t="s">
        <v>160</v>
      </c>
      <c r="J3" s="107" t="s">
        <v>161</v>
      </c>
      <c r="K3" s="95" t="s">
        <v>162</v>
      </c>
      <c r="L3" s="108" t="s">
        <v>163</v>
      </c>
      <c r="M3" s="109" t="s">
        <v>164</v>
      </c>
      <c r="N3" s="110" t="s">
        <v>165</v>
      </c>
      <c r="O3" s="111" t="s">
        <v>166</v>
      </c>
      <c r="P3" s="111" t="s">
        <v>167</v>
      </c>
      <c r="Q3" s="111" t="s">
        <v>168</v>
      </c>
      <c r="R3" s="109" t="s">
        <v>169</v>
      </c>
      <c r="S3" s="110" t="s">
        <v>170</v>
      </c>
      <c r="T3" s="107" t="s">
        <v>171</v>
      </c>
      <c r="U3" s="108" t="s">
        <v>172</v>
      </c>
      <c r="V3" s="107" t="s">
        <v>173</v>
      </c>
      <c r="W3" s="112" t="s">
        <v>174</v>
      </c>
      <c r="X3" s="110" t="s">
        <v>175</v>
      </c>
      <c r="Y3" s="107" t="s">
        <v>176</v>
      </c>
      <c r="Z3" s="107" t="s">
        <v>177</v>
      </c>
      <c r="AA3" s="107" t="s">
        <v>178</v>
      </c>
      <c r="AB3" s="112" t="s">
        <v>179</v>
      </c>
      <c r="AC3" s="110" t="s">
        <v>180</v>
      </c>
      <c r="AD3" s="107" t="s">
        <v>181</v>
      </c>
      <c r="AE3" s="107" t="s">
        <v>182</v>
      </c>
      <c r="AF3" s="107" t="s">
        <v>183</v>
      </c>
      <c r="AG3" s="112" t="s">
        <v>184</v>
      </c>
      <c r="AH3" s="113" t="s">
        <v>185</v>
      </c>
      <c r="AI3" s="113" t="s">
        <v>186</v>
      </c>
      <c r="AJ3" s="114" t="s">
        <v>187</v>
      </c>
      <c r="AK3" s="114" t="s">
        <v>188</v>
      </c>
      <c r="AL3" s="115"/>
      <c r="AM3" s="115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</row>
    <row r="4" spans="1:424" x14ac:dyDescent="0.35">
      <c r="A4" s="117" t="s">
        <v>20</v>
      </c>
      <c r="B4" s="118" t="s">
        <v>189</v>
      </c>
      <c r="C4" s="118"/>
      <c r="D4" s="234">
        <v>308</v>
      </c>
      <c r="E4" s="234"/>
      <c r="F4" s="206">
        <v>75.267760787862784</v>
      </c>
      <c r="G4" s="206">
        <v>89.949874006955412</v>
      </c>
      <c r="H4" s="119">
        <v>143.4</v>
      </c>
      <c r="I4" s="120">
        <v>413.2</v>
      </c>
      <c r="J4" s="121">
        <v>147.5</v>
      </c>
      <c r="K4" s="121">
        <v>70</v>
      </c>
      <c r="L4" s="121">
        <v>65.7</v>
      </c>
      <c r="M4" s="122">
        <v>130</v>
      </c>
      <c r="N4" s="120">
        <v>390.78</v>
      </c>
      <c r="O4" s="121">
        <v>130</v>
      </c>
      <c r="P4" s="121">
        <v>58</v>
      </c>
      <c r="Q4" s="121">
        <v>75.5</v>
      </c>
      <c r="R4" s="122">
        <v>127.28</v>
      </c>
      <c r="S4" s="120">
        <v>393.6</v>
      </c>
      <c r="T4" s="121">
        <v>134</v>
      </c>
      <c r="U4" s="121">
        <v>65</v>
      </c>
      <c r="V4" s="121">
        <v>67.5</v>
      </c>
      <c r="W4" s="122">
        <v>127.1</v>
      </c>
      <c r="X4" s="120">
        <v>465.36211280000015</v>
      </c>
      <c r="Y4" s="121">
        <v>133.38934520000009</v>
      </c>
      <c r="Z4" s="121">
        <v>85.772767600000009</v>
      </c>
      <c r="AA4" s="121">
        <v>75.400000000000006</v>
      </c>
      <c r="AB4" s="122">
        <v>170.8</v>
      </c>
      <c r="AC4" s="120">
        <v>428.51402355999994</v>
      </c>
      <c r="AD4" s="121">
        <v>132.30543520000001</v>
      </c>
      <c r="AE4" s="121">
        <v>90.606802400000007</v>
      </c>
      <c r="AF4" s="121">
        <v>73.856268799999995</v>
      </c>
      <c r="AG4" s="122">
        <v>131.74551715999991</v>
      </c>
      <c r="AH4" s="123">
        <v>424</v>
      </c>
      <c r="AI4" s="123">
        <v>455</v>
      </c>
      <c r="AJ4" s="124">
        <v>423</v>
      </c>
      <c r="AK4" s="124">
        <v>475</v>
      </c>
      <c r="AL4"/>
      <c r="AM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</row>
    <row r="5" spans="1:424" s="56" customFormat="1" x14ac:dyDescent="0.35">
      <c r="A5" s="125" t="s">
        <v>190</v>
      </c>
      <c r="B5" s="126" t="s">
        <v>189</v>
      </c>
      <c r="C5" s="126"/>
      <c r="D5" s="235">
        <v>421</v>
      </c>
      <c r="E5" s="235"/>
      <c r="F5" s="207">
        <v>111.56842196052386</v>
      </c>
      <c r="G5" s="207">
        <f>113+9</f>
        <v>122</v>
      </c>
      <c r="H5" s="127">
        <v>187.3</v>
      </c>
      <c r="I5" s="128">
        <v>551.9</v>
      </c>
      <c r="J5" s="129">
        <v>181.8</v>
      </c>
      <c r="K5" s="129">
        <v>99</v>
      </c>
      <c r="L5" s="129">
        <v>99.1</v>
      </c>
      <c r="M5" s="130">
        <v>172</v>
      </c>
      <c r="N5" s="128">
        <v>539.08999999999992</v>
      </c>
      <c r="O5" s="129">
        <v>177</v>
      </c>
      <c r="P5" s="129">
        <v>81.400000000000006</v>
      </c>
      <c r="Q5" s="129">
        <v>104</v>
      </c>
      <c r="R5" s="130">
        <v>176.69</v>
      </c>
      <c r="S5" s="128">
        <v>535.69999999999993</v>
      </c>
      <c r="T5" s="129">
        <v>181.9</v>
      </c>
      <c r="U5" s="129">
        <v>94</v>
      </c>
      <c r="V5" s="129">
        <v>93.7</v>
      </c>
      <c r="W5" s="130">
        <v>166.1</v>
      </c>
      <c r="X5" s="128">
        <v>605.0860365499999</v>
      </c>
      <c r="Y5" s="129">
        <v>178.21774774999992</v>
      </c>
      <c r="Z5" s="129">
        <v>113.86828880000002</v>
      </c>
      <c r="AA5" s="129">
        <v>106.4</v>
      </c>
      <c r="AB5" s="130">
        <v>206.6</v>
      </c>
      <c r="AC5" s="128">
        <v>554.2478623500001</v>
      </c>
      <c r="AD5" s="129">
        <v>177.28790415</v>
      </c>
      <c r="AE5" s="129">
        <v>119.96656490000001</v>
      </c>
      <c r="AF5" s="129">
        <v>104.43255865</v>
      </c>
      <c r="AG5" s="130">
        <v>152.56083465</v>
      </c>
      <c r="AH5" s="131">
        <v>553</v>
      </c>
      <c r="AI5" s="131">
        <v>352</v>
      </c>
      <c r="AJ5" s="132"/>
      <c r="AK5" s="132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67"/>
      <c r="JV5" s="67"/>
      <c r="JW5" s="67"/>
      <c r="JX5" s="67"/>
      <c r="JY5" s="67"/>
      <c r="JZ5" s="67"/>
      <c r="KA5" s="67"/>
      <c r="KB5" s="67"/>
      <c r="KC5" s="67"/>
      <c r="KD5" s="67"/>
      <c r="KE5" s="67"/>
      <c r="KF5" s="67"/>
      <c r="KG5" s="67"/>
      <c r="KH5" s="67"/>
      <c r="KI5" s="67"/>
      <c r="KJ5" s="67"/>
      <c r="KK5" s="67"/>
      <c r="KL5" s="67"/>
      <c r="KM5" s="67"/>
      <c r="KN5" s="67"/>
      <c r="KO5" s="67"/>
      <c r="KP5" s="67"/>
      <c r="KQ5" s="67"/>
      <c r="KR5" s="67"/>
      <c r="KS5" s="67"/>
      <c r="KT5" s="67"/>
      <c r="KU5" s="67"/>
      <c r="KV5" s="67"/>
      <c r="KW5" s="67"/>
      <c r="KX5" s="67"/>
      <c r="KY5" s="67"/>
      <c r="KZ5" s="67"/>
      <c r="LA5" s="67"/>
      <c r="LB5" s="67"/>
      <c r="LC5" s="67"/>
      <c r="LD5" s="67"/>
      <c r="LE5" s="67"/>
      <c r="LF5" s="67"/>
      <c r="LG5" s="67"/>
      <c r="LH5" s="67"/>
      <c r="LI5" s="67"/>
      <c r="LJ5" s="67"/>
      <c r="LK5" s="67"/>
      <c r="LL5" s="67"/>
      <c r="LM5" s="67"/>
      <c r="LN5" s="67"/>
      <c r="LO5" s="67"/>
      <c r="LP5" s="67"/>
      <c r="LQ5" s="67"/>
      <c r="LR5" s="67"/>
      <c r="LS5" s="67"/>
      <c r="LT5" s="67"/>
      <c r="LU5" s="67"/>
      <c r="LV5" s="67"/>
      <c r="LW5" s="67"/>
      <c r="LX5" s="67"/>
      <c r="LY5" s="67"/>
      <c r="LZ5" s="67"/>
      <c r="MA5" s="67"/>
      <c r="MB5" s="67"/>
      <c r="MC5" s="67"/>
      <c r="MD5" s="67"/>
      <c r="ME5" s="67"/>
      <c r="MF5" s="67"/>
      <c r="MG5" s="67"/>
      <c r="MH5" s="67"/>
      <c r="MI5" s="67"/>
      <c r="MJ5" s="67"/>
      <c r="MK5" s="67"/>
      <c r="ML5" s="67"/>
      <c r="MM5" s="67"/>
      <c r="MN5" s="67"/>
      <c r="MO5" s="67"/>
      <c r="MP5" s="67"/>
      <c r="MQ5" s="67"/>
      <c r="MR5" s="67"/>
      <c r="MS5" s="67"/>
      <c r="MT5" s="67"/>
      <c r="MU5" s="67"/>
      <c r="MV5" s="67"/>
      <c r="MW5" s="67"/>
      <c r="MX5" s="67"/>
      <c r="MY5" s="67"/>
      <c r="MZ5" s="67"/>
      <c r="NA5" s="67"/>
      <c r="NB5" s="67"/>
      <c r="NC5" s="67"/>
      <c r="ND5" s="67"/>
      <c r="NE5" s="67"/>
      <c r="NF5" s="67"/>
      <c r="NG5" s="67"/>
      <c r="NH5" s="67"/>
      <c r="NI5" s="67"/>
      <c r="NJ5" s="67"/>
      <c r="NK5" s="67"/>
      <c r="NL5" s="67"/>
      <c r="NM5" s="67"/>
      <c r="NN5" s="67"/>
      <c r="NO5" s="67"/>
      <c r="NP5" s="67"/>
      <c r="NQ5" s="67"/>
      <c r="NR5" s="67"/>
      <c r="NS5" s="67"/>
      <c r="NT5" s="67"/>
      <c r="NU5" s="67"/>
      <c r="NV5" s="67"/>
      <c r="NW5" s="67"/>
      <c r="NX5" s="67"/>
      <c r="NY5" s="67"/>
      <c r="NZ5" s="67"/>
      <c r="OA5" s="67"/>
      <c r="OB5" s="67"/>
      <c r="OC5" s="67"/>
      <c r="OD5" s="67"/>
      <c r="OE5" s="67"/>
      <c r="OF5" s="67"/>
      <c r="OG5" s="67"/>
      <c r="OH5" s="67"/>
      <c r="OI5" s="67"/>
      <c r="OJ5" s="67"/>
      <c r="OK5" s="67"/>
      <c r="OL5" s="67"/>
      <c r="OM5" s="67"/>
      <c r="ON5" s="67"/>
      <c r="OO5" s="67"/>
      <c r="OP5" s="67"/>
      <c r="OQ5" s="67"/>
      <c r="OR5" s="67"/>
      <c r="OS5" s="67"/>
      <c r="OT5" s="67"/>
      <c r="OU5" s="67"/>
      <c r="OV5" s="67"/>
      <c r="OW5" s="67"/>
      <c r="OX5" s="67"/>
      <c r="OY5" s="67"/>
      <c r="OZ5" s="67"/>
      <c r="PA5" s="67"/>
      <c r="PB5" s="67"/>
      <c r="PC5" s="67"/>
      <c r="PD5" s="67"/>
      <c r="PE5" s="67"/>
      <c r="PF5" s="67"/>
      <c r="PG5" s="67"/>
      <c r="PH5" s="67"/>
    </row>
    <row r="6" spans="1:424" x14ac:dyDescent="0.35">
      <c r="A6" s="117" t="s">
        <v>37</v>
      </c>
      <c r="B6" s="118" t="s">
        <v>189</v>
      </c>
      <c r="C6" s="118"/>
      <c r="D6" s="234">
        <v>39</v>
      </c>
      <c r="E6" s="234"/>
      <c r="F6" s="206">
        <v>1.2106904993688805</v>
      </c>
      <c r="G6" s="206">
        <v>10.869060001414505</v>
      </c>
      <c r="H6" s="119">
        <v>27.1</v>
      </c>
      <c r="I6" s="120">
        <v>91.69</v>
      </c>
      <c r="J6" s="121">
        <v>25.2</v>
      </c>
      <c r="K6" s="121">
        <v>20</v>
      </c>
      <c r="L6" s="121">
        <v>17.489999999999998</v>
      </c>
      <c r="M6" s="122">
        <v>29</v>
      </c>
      <c r="N6" s="120">
        <v>100.10000000000001</v>
      </c>
      <c r="O6" s="121">
        <v>28</v>
      </c>
      <c r="P6" s="121">
        <v>18</v>
      </c>
      <c r="Q6" s="121">
        <v>22.9</v>
      </c>
      <c r="R6" s="122">
        <v>31.2</v>
      </c>
      <c r="S6" s="120">
        <v>88</v>
      </c>
      <c r="T6" s="121">
        <v>24.6</v>
      </c>
      <c r="U6" s="121">
        <v>16</v>
      </c>
      <c r="V6" s="121">
        <v>19.899999999999999</v>
      </c>
      <c r="W6" s="122">
        <v>27.5</v>
      </c>
      <c r="X6" s="120">
        <v>100.61282925</v>
      </c>
      <c r="Y6" s="121">
        <v>29.372313750000011</v>
      </c>
      <c r="Z6" s="121">
        <v>20.840515499999988</v>
      </c>
      <c r="AA6" s="121">
        <v>19</v>
      </c>
      <c r="AB6" s="122">
        <v>31.4</v>
      </c>
      <c r="AC6" s="120">
        <v>105.58938450000001</v>
      </c>
      <c r="AD6" s="121">
        <v>30.276842999999992</v>
      </c>
      <c r="AE6" s="121">
        <v>24.67962674999999</v>
      </c>
      <c r="AF6" s="121">
        <v>23.25043800000002</v>
      </c>
      <c r="AG6" s="122">
        <v>27.382476750000009</v>
      </c>
      <c r="AH6" s="123">
        <v>103</v>
      </c>
      <c r="AI6" s="123">
        <v>28</v>
      </c>
      <c r="AJ6" s="124"/>
      <c r="AK6" s="124"/>
      <c r="AL6"/>
      <c r="AM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</row>
    <row r="7" spans="1:424" s="56" customFormat="1" x14ac:dyDescent="0.35">
      <c r="A7" s="125" t="s">
        <v>42</v>
      </c>
      <c r="B7" s="126" t="s">
        <v>189</v>
      </c>
      <c r="C7" s="126"/>
      <c r="D7" s="235">
        <v>232</v>
      </c>
      <c r="E7" s="235"/>
      <c r="F7" s="207">
        <v>57.262865940589798</v>
      </c>
      <c r="G7" s="207">
        <v>66.080681290498745</v>
      </c>
      <c r="H7" s="127">
        <v>108.8</v>
      </c>
      <c r="I7" s="128">
        <v>326.2</v>
      </c>
      <c r="J7" s="129">
        <v>97.5</v>
      </c>
      <c r="K7" s="129">
        <v>55</v>
      </c>
      <c r="L7" s="129">
        <v>68.7</v>
      </c>
      <c r="M7" s="130">
        <v>105</v>
      </c>
      <c r="N7" s="128">
        <v>332.12</v>
      </c>
      <c r="O7" s="129">
        <v>94.1</v>
      </c>
      <c r="P7" s="129">
        <v>68</v>
      </c>
      <c r="Q7" s="129">
        <v>64.5</v>
      </c>
      <c r="R7" s="130">
        <v>105.52</v>
      </c>
      <c r="S7" s="128">
        <v>343.7</v>
      </c>
      <c r="T7" s="129">
        <v>105.1</v>
      </c>
      <c r="U7" s="129">
        <v>71</v>
      </c>
      <c r="V7" s="129">
        <v>69</v>
      </c>
      <c r="W7" s="130">
        <v>98.6</v>
      </c>
      <c r="X7" s="128">
        <v>366.13324999999998</v>
      </c>
      <c r="Y7" s="129">
        <v>108.98925</v>
      </c>
      <c r="Z7" s="129">
        <v>64.343999999999994</v>
      </c>
      <c r="AA7" s="129">
        <v>72</v>
      </c>
      <c r="AB7" s="130">
        <v>120.8</v>
      </c>
      <c r="AC7" s="128">
        <v>551.24974999999995</v>
      </c>
      <c r="AD7" s="129">
        <v>102.70175</v>
      </c>
      <c r="AE7" s="129">
        <v>76.753</v>
      </c>
      <c r="AF7" s="129">
        <v>160.6765</v>
      </c>
      <c r="AG7" s="130">
        <v>211.11849999999998</v>
      </c>
      <c r="AH7" s="131">
        <v>156</v>
      </c>
      <c r="AI7" s="131"/>
      <c r="AJ7" s="132"/>
      <c r="AK7" s="132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  <c r="NJ7" s="67"/>
      <c r="NK7" s="67"/>
      <c r="NL7" s="67"/>
      <c r="NM7" s="67"/>
      <c r="NN7" s="67"/>
      <c r="NO7" s="67"/>
      <c r="NP7" s="67"/>
      <c r="NQ7" s="67"/>
      <c r="NR7" s="67"/>
      <c r="NS7" s="67"/>
      <c r="NT7" s="67"/>
      <c r="NU7" s="67"/>
      <c r="NV7" s="67"/>
      <c r="NW7" s="67"/>
      <c r="NX7" s="67"/>
      <c r="NY7" s="67"/>
      <c r="NZ7" s="67"/>
      <c r="OA7" s="67"/>
      <c r="OB7" s="67"/>
      <c r="OC7" s="67"/>
      <c r="OD7" s="67"/>
      <c r="OE7" s="67"/>
      <c r="OF7" s="67"/>
      <c r="OG7" s="67"/>
      <c r="OH7" s="67"/>
      <c r="OI7" s="67"/>
      <c r="OJ7" s="67"/>
      <c r="OK7" s="67"/>
      <c r="OL7" s="67"/>
      <c r="OM7" s="67"/>
      <c r="ON7" s="67"/>
      <c r="OO7" s="67"/>
      <c r="OP7" s="67"/>
      <c r="OQ7" s="67"/>
      <c r="OR7" s="67"/>
      <c r="OS7" s="67"/>
      <c r="OT7" s="67"/>
      <c r="OU7" s="67"/>
      <c r="OV7" s="67"/>
      <c r="OW7" s="67"/>
      <c r="OX7" s="67"/>
      <c r="OY7" s="67"/>
      <c r="OZ7" s="67"/>
      <c r="PA7" s="67"/>
      <c r="PB7" s="67"/>
      <c r="PC7" s="67"/>
      <c r="PD7" s="67"/>
      <c r="PE7" s="67"/>
      <c r="PF7" s="67"/>
      <c r="PG7" s="67"/>
      <c r="PH7" s="67"/>
    </row>
    <row r="8" spans="1:424" x14ac:dyDescent="0.35">
      <c r="A8" s="117" t="s">
        <v>112</v>
      </c>
      <c r="B8" s="118" t="s">
        <v>191</v>
      </c>
      <c r="C8" s="118"/>
      <c r="D8" s="234">
        <v>69</v>
      </c>
      <c r="E8" s="234"/>
      <c r="F8" s="206">
        <v>16.377662026658655</v>
      </c>
      <c r="G8" s="206">
        <v>24.505700826644897</v>
      </c>
      <c r="H8" s="119">
        <v>27.7</v>
      </c>
      <c r="I8" s="120">
        <v>123.1</v>
      </c>
      <c r="J8" s="121">
        <v>31.8</v>
      </c>
      <c r="K8" s="121">
        <v>29</v>
      </c>
      <c r="L8" s="121">
        <v>31.3</v>
      </c>
      <c r="M8" s="122">
        <v>31</v>
      </c>
      <c r="N8" s="120">
        <v>137.19999999999999</v>
      </c>
      <c r="O8" s="121">
        <v>37.299999999999997</v>
      </c>
      <c r="P8" s="121">
        <v>37</v>
      </c>
      <c r="Q8" s="121">
        <v>32</v>
      </c>
      <c r="R8" s="122">
        <v>30.9</v>
      </c>
      <c r="S8" s="120">
        <v>127.99999999999999</v>
      </c>
      <c r="T8" s="121">
        <v>35.1</v>
      </c>
      <c r="U8" s="121">
        <v>30</v>
      </c>
      <c r="V8" s="121">
        <v>32.1</v>
      </c>
      <c r="W8" s="122">
        <v>30.8</v>
      </c>
      <c r="X8" s="120">
        <v>125.19512499999999</v>
      </c>
      <c r="Y8" s="121">
        <v>30.478437499999998</v>
      </c>
      <c r="Z8" s="121">
        <v>34.116687499999998</v>
      </c>
      <c r="AA8" s="121">
        <v>31.7</v>
      </c>
      <c r="AB8" s="122">
        <v>28.9</v>
      </c>
      <c r="AC8" s="120">
        <v>114.67268749999999</v>
      </c>
      <c r="AD8" s="121">
        <v>33.606124999999999</v>
      </c>
      <c r="AE8" s="121">
        <v>30.358562500000005</v>
      </c>
      <c r="AF8" s="121">
        <v>26.387374999999999</v>
      </c>
      <c r="AG8" s="122">
        <v>24.320625</v>
      </c>
      <c r="AH8" s="123">
        <v>15</v>
      </c>
      <c r="AI8" s="123"/>
      <c r="AJ8" s="124"/>
      <c r="AK8" s="124"/>
      <c r="AL8"/>
      <c r="AM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</row>
    <row r="9" spans="1:424" s="56" customFormat="1" x14ac:dyDescent="0.35">
      <c r="A9" s="125" t="s">
        <v>192</v>
      </c>
      <c r="B9" s="126" t="s">
        <v>191</v>
      </c>
      <c r="C9" s="126"/>
      <c r="D9" s="235"/>
      <c r="E9" s="235"/>
      <c r="F9" s="207"/>
      <c r="G9" s="207"/>
      <c r="H9" s="127"/>
      <c r="I9" s="128">
        <v>106.5</v>
      </c>
      <c r="J9" s="129">
        <v>8.1999999999999993</v>
      </c>
      <c r="K9" s="129">
        <v>30</v>
      </c>
      <c r="L9" s="129">
        <v>27.3</v>
      </c>
      <c r="M9" s="130">
        <v>41</v>
      </c>
      <c r="N9" s="128">
        <v>141.38</v>
      </c>
      <c r="O9" s="129">
        <v>43</v>
      </c>
      <c r="P9" s="129">
        <v>32</v>
      </c>
      <c r="Q9" s="129">
        <v>26.5</v>
      </c>
      <c r="R9" s="130">
        <v>39.880000000000003</v>
      </c>
      <c r="S9" s="128">
        <v>72.8</v>
      </c>
      <c r="T9" s="129">
        <v>44.8</v>
      </c>
      <c r="U9" s="129">
        <v>28</v>
      </c>
      <c r="V9" s="129"/>
      <c r="W9" s="130"/>
      <c r="X9" s="128"/>
      <c r="Y9" s="129"/>
      <c r="Z9" s="129"/>
      <c r="AA9" s="129"/>
      <c r="AB9" s="130"/>
      <c r="AC9" s="128"/>
      <c r="AD9" s="129"/>
      <c r="AE9" s="129"/>
      <c r="AF9" s="129"/>
      <c r="AG9" s="130"/>
      <c r="AH9" s="131"/>
      <c r="AI9" s="131"/>
      <c r="AJ9" s="132"/>
      <c r="AK9" s="132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  <c r="NJ9" s="67"/>
      <c r="NK9" s="67"/>
      <c r="NL9" s="67"/>
      <c r="NM9" s="67"/>
      <c r="NN9" s="67"/>
      <c r="NO9" s="67"/>
      <c r="NP9" s="67"/>
      <c r="NQ9" s="67"/>
      <c r="NR9" s="67"/>
      <c r="NS9" s="67"/>
      <c r="NT9" s="67"/>
      <c r="NU9" s="67"/>
      <c r="NV9" s="67"/>
      <c r="NW9" s="67"/>
      <c r="NX9" s="67"/>
      <c r="NY9" s="67"/>
      <c r="NZ9" s="67"/>
      <c r="OA9" s="67"/>
      <c r="OB9" s="67"/>
      <c r="OC9" s="67"/>
      <c r="OD9" s="67"/>
      <c r="OE9" s="67"/>
      <c r="OF9" s="67"/>
      <c r="OG9" s="67"/>
      <c r="OH9" s="67"/>
      <c r="OI9" s="67"/>
      <c r="OJ9" s="67"/>
      <c r="OK9" s="67"/>
      <c r="OL9" s="67"/>
      <c r="OM9" s="67"/>
      <c r="ON9" s="67"/>
      <c r="OO9" s="67"/>
      <c r="OP9" s="67"/>
      <c r="OQ9" s="67"/>
      <c r="OR9" s="67"/>
      <c r="OS9" s="67"/>
      <c r="OT9" s="67"/>
      <c r="OU9" s="67"/>
      <c r="OV9" s="67"/>
      <c r="OW9" s="67"/>
      <c r="OX9" s="67"/>
      <c r="OY9" s="67"/>
      <c r="OZ9" s="67"/>
      <c r="PA9" s="67"/>
      <c r="PB9" s="67"/>
      <c r="PC9" s="67"/>
      <c r="PD9" s="67"/>
      <c r="PE9" s="67"/>
      <c r="PF9" s="67"/>
      <c r="PG9" s="67"/>
      <c r="PH9" s="67"/>
    </row>
    <row r="10" spans="1:424" x14ac:dyDescent="0.35">
      <c r="A10" s="117" t="s">
        <v>48</v>
      </c>
      <c r="B10" s="118" t="s">
        <v>189</v>
      </c>
      <c r="C10" s="118"/>
      <c r="D10" s="234">
        <v>88</v>
      </c>
      <c r="E10" s="234"/>
      <c r="F10" s="206">
        <v>31.829209055300787</v>
      </c>
      <c r="G10" s="206">
        <v>20.874527711694945</v>
      </c>
      <c r="H10" s="119">
        <v>34.9</v>
      </c>
      <c r="I10" s="120">
        <v>79.5</v>
      </c>
      <c r="J10" s="121">
        <v>33.299999999999997</v>
      </c>
      <c r="K10" s="121">
        <v>21.4</v>
      </c>
      <c r="L10" s="121">
        <v>11.4</v>
      </c>
      <c r="M10" s="122">
        <v>13.4</v>
      </c>
      <c r="N10" s="120">
        <v>8</v>
      </c>
      <c r="O10" s="121">
        <v>8</v>
      </c>
      <c r="P10" s="121"/>
      <c r="Q10" s="121"/>
      <c r="R10" s="122"/>
      <c r="S10" s="120"/>
      <c r="T10" s="121"/>
      <c r="U10" s="121"/>
      <c r="V10" s="121"/>
      <c r="W10" s="122"/>
      <c r="X10" s="120"/>
      <c r="Y10" s="121"/>
      <c r="Z10" s="121"/>
      <c r="AA10" s="121"/>
      <c r="AB10" s="122"/>
      <c r="AC10" s="120"/>
      <c r="AD10" s="121"/>
      <c r="AE10" s="121"/>
      <c r="AF10" s="121"/>
      <c r="AG10" s="122"/>
      <c r="AH10" s="123"/>
      <c r="AI10" s="123"/>
      <c r="AJ10" s="124"/>
      <c r="AK10" s="124"/>
      <c r="AL10"/>
      <c r="AM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</row>
    <row r="11" spans="1:424" s="56" customFormat="1" x14ac:dyDescent="0.35">
      <c r="A11" s="125" t="s">
        <v>122</v>
      </c>
      <c r="B11" s="126" t="s">
        <v>191</v>
      </c>
      <c r="C11" s="126"/>
      <c r="D11" s="235">
        <v>54</v>
      </c>
      <c r="E11" s="235"/>
      <c r="F11" s="207">
        <v>22.44912103748322</v>
      </c>
      <c r="G11" s="207">
        <v>25.374544738769529</v>
      </c>
      <c r="H11" s="127">
        <v>6.5</v>
      </c>
      <c r="I11" s="128">
        <v>42.86</v>
      </c>
      <c r="J11" s="129">
        <v>4.4000000000000004</v>
      </c>
      <c r="K11" s="129">
        <v>23</v>
      </c>
      <c r="L11" s="129">
        <v>12.46</v>
      </c>
      <c r="M11" s="130">
        <v>3</v>
      </c>
      <c r="N11" s="128"/>
      <c r="O11" s="129"/>
      <c r="P11" s="129"/>
      <c r="Q11" s="129"/>
      <c r="R11" s="130"/>
      <c r="S11" s="128"/>
      <c r="T11" s="129"/>
      <c r="U11" s="129"/>
      <c r="V11" s="129"/>
      <c r="W11" s="130"/>
      <c r="X11" s="128"/>
      <c r="Y11" s="129"/>
      <c r="Z11" s="129"/>
      <c r="AA11" s="129"/>
      <c r="AB11" s="130"/>
      <c r="AC11" s="128"/>
      <c r="AD11" s="129"/>
      <c r="AE11" s="129"/>
      <c r="AF11" s="129"/>
      <c r="AG11" s="130"/>
      <c r="AH11" s="131"/>
      <c r="AI11" s="131"/>
      <c r="AJ11" s="132"/>
      <c r="AK11" s="132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7"/>
      <c r="LP11" s="67"/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7"/>
      <c r="NI11" s="67"/>
      <c r="NJ11" s="67"/>
      <c r="NK11" s="67"/>
      <c r="NL11" s="67"/>
      <c r="NM11" s="67"/>
      <c r="NN11" s="67"/>
      <c r="NO11" s="67"/>
      <c r="NP11" s="67"/>
      <c r="NQ11" s="67"/>
      <c r="NR11" s="67"/>
      <c r="NS11" s="67"/>
      <c r="NT11" s="67"/>
      <c r="NU11" s="67"/>
      <c r="NV11" s="67"/>
      <c r="NW11" s="67"/>
      <c r="NX11" s="67"/>
      <c r="NY11" s="67"/>
      <c r="NZ11" s="67"/>
      <c r="OA11" s="67"/>
      <c r="OB11" s="67"/>
      <c r="OC11" s="67"/>
      <c r="OD11" s="67"/>
      <c r="OE11" s="67"/>
      <c r="OF11" s="67"/>
      <c r="OG11" s="67"/>
      <c r="OH11" s="67"/>
      <c r="OI11" s="67"/>
      <c r="OJ11" s="67"/>
      <c r="OK11" s="67"/>
      <c r="OL11" s="67"/>
      <c r="OM11" s="67"/>
      <c r="ON11" s="67"/>
      <c r="OO11" s="67"/>
      <c r="OP11" s="67"/>
      <c r="OQ11" s="67"/>
      <c r="OR11" s="67"/>
      <c r="OS11" s="67"/>
      <c r="OT11" s="67"/>
      <c r="OU11" s="67"/>
      <c r="OV11" s="67"/>
      <c r="OW11" s="67"/>
      <c r="OX11" s="67"/>
      <c r="OY11" s="67"/>
      <c r="OZ11" s="67"/>
      <c r="PA11" s="67"/>
      <c r="PB11" s="67"/>
      <c r="PC11" s="67"/>
      <c r="PD11" s="67"/>
      <c r="PE11" s="67"/>
      <c r="PF11" s="67"/>
      <c r="PG11" s="67"/>
      <c r="PH11" s="67"/>
    </row>
    <row r="12" spans="1:424" x14ac:dyDescent="0.35">
      <c r="A12" s="117" t="s">
        <v>123</v>
      </c>
      <c r="B12" s="118" t="s">
        <v>191</v>
      </c>
      <c r="C12" s="118"/>
      <c r="D12" s="234">
        <v>50</v>
      </c>
      <c r="E12" s="234"/>
      <c r="F12" s="206">
        <v>22.863323938369753</v>
      </c>
      <c r="G12" s="206">
        <v>20</v>
      </c>
      <c r="H12" s="119">
        <v>6.7</v>
      </c>
      <c r="I12" s="120">
        <v>36.700000000000003</v>
      </c>
      <c r="J12" s="121">
        <v>3.9</v>
      </c>
      <c r="K12" s="121">
        <v>21</v>
      </c>
      <c r="L12" s="121">
        <v>11.8</v>
      </c>
      <c r="M12" s="122"/>
      <c r="N12" s="120"/>
      <c r="O12" s="121"/>
      <c r="P12" s="121"/>
      <c r="Q12" s="121"/>
      <c r="R12" s="122"/>
      <c r="S12" s="120"/>
      <c r="T12" s="121"/>
      <c r="U12" s="121"/>
      <c r="V12" s="121"/>
      <c r="W12" s="122"/>
      <c r="X12" s="120"/>
      <c r="Y12" s="121"/>
      <c r="Z12" s="121"/>
      <c r="AA12" s="121"/>
      <c r="AB12" s="122"/>
      <c r="AC12" s="120"/>
      <c r="AD12" s="121"/>
      <c r="AE12" s="121"/>
      <c r="AF12" s="121"/>
      <c r="AG12" s="122"/>
      <c r="AH12" s="123"/>
      <c r="AI12" s="123"/>
      <c r="AJ12" s="124"/>
      <c r="AK12" s="124"/>
      <c r="AL12"/>
      <c r="AM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</row>
    <row r="13" spans="1:424" s="56" customFormat="1" x14ac:dyDescent="0.35">
      <c r="A13" s="125" t="s">
        <v>118</v>
      </c>
      <c r="B13" s="126" t="s">
        <v>191</v>
      </c>
      <c r="C13" s="126"/>
      <c r="D13" s="235">
        <v>70</v>
      </c>
      <c r="E13" s="235"/>
      <c r="F13" s="207">
        <v>19.540255532741543</v>
      </c>
      <c r="G13" s="207">
        <v>19</v>
      </c>
      <c r="H13" s="127">
        <v>31.5</v>
      </c>
      <c r="I13" s="128">
        <v>35.200000000000003</v>
      </c>
      <c r="J13" s="129">
        <v>30.2</v>
      </c>
      <c r="K13" s="129">
        <v>5</v>
      </c>
      <c r="L13" s="129"/>
      <c r="M13" s="130"/>
      <c r="N13" s="128"/>
      <c r="O13" s="129"/>
      <c r="P13" s="129"/>
      <c r="Q13" s="129"/>
      <c r="R13" s="130"/>
      <c r="S13" s="128"/>
      <c r="T13" s="129"/>
      <c r="U13" s="129"/>
      <c r="V13" s="129"/>
      <c r="W13" s="130"/>
      <c r="X13" s="128"/>
      <c r="Y13" s="129"/>
      <c r="Z13" s="129"/>
      <c r="AA13" s="129"/>
      <c r="AB13" s="130"/>
      <c r="AC13" s="128"/>
      <c r="AD13" s="129"/>
      <c r="AE13" s="129"/>
      <c r="AF13" s="129"/>
      <c r="AG13" s="130"/>
      <c r="AH13" s="131"/>
      <c r="AI13" s="131"/>
      <c r="AJ13" s="132"/>
      <c r="AK13" s="132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7"/>
      <c r="LK13" s="67"/>
      <c r="LL13" s="67"/>
      <c r="LM13" s="67"/>
      <c r="LN13" s="67"/>
      <c r="LO13" s="67"/>
      <c r="LP13" s="67"/>
      <c r="LQ13" s="67"/>
      <c r="LR13" s="67"/>
      <c r="LS13" s="67"/>
      <c r="LT13" s="67"/>
      <c r="LU13" s="67"/>
      <c r="LV13" s="67"/>
      <c r="LW13" s="67"/>
      <c r="LX13" s="67"/>
      <c r="LY13" s="67"/>
      <c r="LZ13" s="67"/>
      <c r="MA13" s="67"/>
      <c r="MB13" s="67"/>
      <c r="MC13" s="67"/>
      <c r="MD13" s="67"/>
      <c r="ME13" s="67"/>
      <c r="MF13" s="67"/>
      <c r="MG13" s="67"/>
      <c r="MH13" s="67"/>
      <c r="MI13" s="67"/>
      <c r="MJ13" s="67"/>
      <c r="MK13" s="67"/>
      <c r="ML13" s="67"/>
      <c r="MM13" s="67"/>
      <c r="MN13" s="67"/>
      <c r="MO13" s="67"/>
      <c r="MP13" s="67"/>
      <c r="MQ13" s="67"/>
      <c r="MR13" s="67"/>
      <c r="MS13" s="67"/>
      <c r="MT13" s="67"/>
      <c r="MU13" s="67"/>
      <c r="MV13" s="67"/>
      <c r="MW13" s="67"/>
      <c r="MX13" s="67"/>
      <c r="MY13" s="67"/>
      <c r="MZ13" s="67"/>
      <c r="NA13" s="67"/>
      <c r="NB13" s="67"/>
      <c r="NC13" s="67"/>
      <c r="ND13" s="67"/>
      <c r="NE13" s="67"/>
      <c r="NF13" s="67"/>
      <c r="NG13" s="67"/>
      <c r="NH13" s="67"/>
      <c r="NI13" s="67"/>
      <c r="NJ13" s="67"/>
      <c r="NK13" s="67"/>
      <c r="NL13" s="67"/>
      <c r="NM13" s="67"/>
      <c r="NN13" s="67"/>
      <c r="NO13" s="67"/>
      <c r="NP13" s="67"/>
      <c r="NQ13" s="67"/>
      <c r="NR13" s="67"/>
      <c r="NS13" s="67"/>
      <c r="NT13" s="67"/>
      <c r="NU13" s="67"/>
      <c r="NV13" s="67"/>
      <c r="NW13" s="67"/>
      <c r="NX13" s="67"/>
      <c r="NY13" s="67"/>
      <c r="NZ13" s="67"/>
      <c r="OA13" s="67"/>
      <c r="OB13" s="67"/>
      <c r="OC13" s="67"/>
      <c r="OD13" s="67"/>
      <c r="OE13" s="67"/>
      <c r="OF13" s="67"/>
      <c r="OG13" s="67"/>
      <c r="OH13" s="67"/>
      <c r="OI13" s="67"/>
      <c r="OJ13" s="67"/>
      <c r="OK13" s="67"/>
      <c r="OL13" s="67"/>
      <c r="OM13" s="67"/>
      <c r="ON13" s="67"/>
      <c r="OO13" s="67"/>
      <c r="OP13" s="67"/>
      <c r="OQ13" s="67"/>
      <c r="OR13" s="67"/>
      <c r="OS13" s="67"/>
      <c r="OT13" s="67"/>
      <c r="OU13" s="67"/>
      <c r="OV13" s="67"/>
      <c r="OW13" s="67"/>
      <c r="OX13" s="67"/>
      <c r="OY13" s="67"/>
      <c r="OZ13" s="67"/>
      <c r="PA13" s="67"/>
      <c r="PB13" s="67"/>
      <c r="PC13" s="67"/>
      <c r="PD13" s="67"/>
      <c r="PE13" s="67"/>
      <c r="PF13" s="67"/>
      <c r="PG13" s="67"/>
      <c r="PH13" s="67"/>
    </row>
    <row r="14" spans="1:424" x14ac:dyDescent="0.35">
      <c r="A14" s="117" t="s">
        <v>54</v>
      </c>
      <c r="B14" s="118" t="s">
        <v>189</v>
      </c>
      <c r="C14" s="118"/>
      <c r="D14" s="234">
        <v>18</v>
      </c>
      <c r="E14" s="234"/>
      <c r="F14" s="206">
        <v>9.2743628003612635</v>
      </c>
      <c r="G14" s="206">
        <v>7.2579748017864762</v>
      </c>
      <c r="H14" s="119">
        <v>1.9</v>
      </c>
      <c r="I14" s="120">
        <v>1.1000000000000001</v>
      </c>
      <c r="J14" s="121">
        <v>1.1000000000000001</v>
      </c>
      <c r="K14" s="121"/>
      <c r="L14" s="121"/>
      <c r="M14" s="122"/>
      <c r="N14" s="120"/>
      <c r="O14" s="121"/>
      <c r="P14" s="121"/>
      <c r="Q14" s="121"/>
      <c r="R14" s="122"/>
      <c r="S14" s="120"/>
      <c r="T14" s="121"/>
      <c r="U14" s="121"/>
      <c r="V14" s="121"/>
      <c r="W14" s="122"/>
      <c r="X14" s="120"/>
      <c r="Y14" s="121"/>
      <c r="Z14" s="121"/>
      <c r="AA14" s="121"/>
      <c r="AB14" s="122"/>
      <c r="AC14" s="120"/>
      <c r="AD14" s="121"/>
      <c r="AE14" s="121"/>
      <c r="AF14" s="121"/>
      <c r="AG14" s="122"/>
      <c r="AH14" s="123"/>
      <c r="AI14" s="123"/>
      <c r="AJ14" s="124"/>
      <c r="AK14" s="124"/>
      <c r="AL14"/>
      <c r="AM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</row>
    <row r="15" spans="1:424" s="56" customFormat="1" x14ac:dyDescent="0.35">
      <c r="A15" s="125" t="s">
        <v>131</v>
      </c>
      <c r="B15" s="126" t="s">
        <v>191</v>
      </c>
      <c r="C15" s="126"/>
      <c r="D15" s="235">
        <v>543</v>
      </c>
      <c r="E15" s="235"/>
      <c r="F15" s="207">
        <v>217.96469964599606</v>
      </c>
      <c r="G15" s="207">
        <v>188.10000000000002</v>
      </c>
      <c r="H15" s="127">
        <v>136.80000000000001</v>
      </c>
      <c r="I15" s="128">
        <v>129.5</v>
      </c>
      <c r="J15" s="129">
        <v>129.5</v>
      </c>
      <c r="K15" s="129"/>
      <c r="L15" s="129"/>
      <c r="M15" s="130"/>
      <c r="N15" s="128"/>
      <c r="O15" s="129"/>
      <c r="P15" s="129"/>
      <c r="Q15" s="129"/>
      <c r="R15" s="130"/>
      <c r="S15" s="128"/>
      <c r="T15" s="129"/>
      <c r="U15" s="129"/>
      <c r="V15" s="129"/>
      <c r="W15" s="130"/>
      <c r="X15" s="128"/>
      <c r="Y15" s="129"/>
      <c r="Z15" s="129"/>
      <c r="AA15" s="129"/>
      <c r="AB15" s="130"/>
      <c r="AC15" s="128"/>
      <c r="AD15" s="129"/>
      <c r="AE15" s="129"/>
      <c r="AF15" s="129"/>
      <c r="AG15" s="130"/>
      <c r="AH15" s="131"/>
      <c r="AI15" s="131"/>
      <c r="AJ15" s="132"/>
      <c r="AK15" s="132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I15" s="67"/>
      <c r="LJ15" s="67"/>
      <c r="LK15" s="67"/>
      <c r="LL15" s="67"/>
      <c r="LM15" s="67"/>
      <c r="LN15" s="67"/>
      <c r="LO15" s="67"/>
      <c r="LP15" s="67"/>
      <c r="LQ15" s="67"/>
      <c r="LR15" s="67"/>
      <c r="LS15" s="67"/>
      <c r="LT15" s="67"/>
      <c r="LU15" s="67"/>
      <c r="LV15" s="67"/>
      <c r="LW15" s="67"/>
      <c r="LX15" s="67"/>
      <c r="LY15" s="67"/>
      <c r="LZ15" s="67"/>
      <c r="MA15" s="67"/>
      <c r="MB15" s="67"/>
      <c r="MC15" s="67"/>
      <c r="MD15" s="67"/>
      <c r="ME15" s="67"/>
      <c r="MF15" s="67"/>
      <c r="MG15" s="67"/>
      <c r="MH15" s="67"/>
      <c r="MI15" s="67"/>
      <c r="MJ15" s="67"/>
      <c r="MK15" s="67"/>
      <c r="ML15" s="67"/>
      <c r="MM15" s="67"/>
      <c r="MN15" s="67"/>
      <c r="MO15" s="67"/>
      <c r="MP15" s="67"/>
      <c r="MQ15" s="67"/>
      <c r="MR15" s="67"/>
      <c r="MS15" s="67"/>
      <c r="MT15" s="67"/>
      <c r="MU15" s="67"/>
      <c r="MV15" s="67"/>
      <c r="MW15" s="67"/>
      <c r="MX15" s="67"/>
      <c r="MY15" s="67"/>
      <c r="MZ15" s="67"/>
      <c r="NA15" s="67"/>
      <c r="NB15" s="67"/>
      <c r="NC15" s="67"/>
      <c r="ND15" s="67"/>
      <c r="NE15" s="67"/>
      <c r="NF15" s="67"/>
      <c r="NG15" s="67"/>
      <c r="NH15" s="67"/>
      <c r="NI15" s="67"/>
      <c r="NJ15" s="67"/>
      <c r="NK15" s="67"/>
      <c r="NL15" s="67"/>
      <c r="NM15" s="67"/>
      <c r="NN15" s="67"/>
      <c r="NO15" s="67"/>
      <c r="NP15" s="67"/>
      <c r="NQ15" s="67"/>
      <c r="NR15" s="67"/>
      <c r="NS15" s="67"/>
      <c r="NT15" s="67"/>
      <c r="NU15" s="67"/>
      <c r="NV15" s="67"/>
      <c r="NW15" s="67"/>
      <c r="NX15" s="67"/>
      <c r="NY15" s="67"/>
      <c r="NZ15" s="67"/>
      <c r="OA15" s="67"/>
      <c r="OB15" s="67"/>
      <c r="OC15" s="67"/>
      <c r="OD15" s="67"/>
      <c r="OE15" s="67"/>
      <c r="OF15" s="67"/>
      <c r="OG15" s="67"/>
      <c r="OH15" s="67"/>
      <c r="OI15" s="67"/>
      <c r="OJ15" s="67"/>
      <c r="OK15" s="67"/>
      <c r="OL15" s="67"/>
      <c r="OM15" s="67"/>
      <c r="ON15" s="67"/>
      <c r="OO15" s="67"/>
      <c r="OP15" s="67"/>
      <c r="OQ15" s="67"/>
      <c r="OR15" s="67"/>
      <c r="OS15" s="67"/>
      <c r="OT15" s="67"/>
      <c r="OU15" s="67"/>
      <c r="OV15" s="67"/>
      <c r="OW15" s="67"/>
      <c r="OX15" s="67"/>
      <c r="OY15" s="67"/>
      <c r="OZ15" s="67"/>
      <c r="PA15" s="67"/>
      <c r="PB15" s="67"/>
      <c r="PC15" s="67"/>
      <c r="PD15" s="67"/>
      <c r="PE15" s="67"/>
      <c r="PF15" s="67"/>
      <c r="PG15" s="67"/>
      <c r="PH15" s="67"/>
    </row>
    <row r="16" spans="1:424" s="67" customFormat="1" x14ac:dyDescent="0.35">
      <c r="A16" s="211" t="s">
        <v>129</v>
      </c>
      <c r="B16" s="185" t="s">
        <v>191</v>
      </c>
      <c r="C16" s="185"/>
      <c r="D16" s="236">
        <v>189</v>
      </c>
      <c r="E16" s="236"/>
      <c r="F16" s="208">
        <v>62.991932338714591</v>
      </c>
      <c r="G16" s="208">
        <v>64.516392045593264</v>
      </c>
      <c r="H16" s="186">
        <v>61.3</v>
      </c>
      <c r="I16" s="187">
        <v>0</v>
      </c>
      <c r="J16" s="188"/>
      <c r="K16" s="189"/>
      <c r="L16" s="231"/>
      <c r="M16" s="190"/>
      <c r="N16" s="187"/>
      <c r="O16" s="189"/>
      <c r="P16" s="232"/>
      <c r="Q16" s="232"/>
      <c r="R16" s="233"/>
      <c r="S16" s="187"/>
      <c r="T16" s="188"/>
      <c r="U16" s="188"/>
      <c r="V16" s="188"/>
      <c r="W16" s="190"/>
      <c r="X16" s="187"/>
      <c r="Y16" s="188"/>
      <c r="Z16" s="188"/>
      <c r="AA16" s="188"/>
      <c r="AB16" s="190"/>
      <c r="AC16" s="187"/>
      <c r="AD16" s="188"/>
      <c r="AE16" s="188"/>
      <c r="AF16" s="188"/>
      <c r="AG16" s="190"/>
      <c r="AH16" s="191"/>
      <c r="AI16" s="191"/>
      <c r="AJ16" s="192"/>
      <c r="AK16" s="192"/>
    </row>
    <row r="17" spans="1:424" s="205" customFormat="1" x14ac:dyDescent="0.35">
      <c r="A17" s="193" t="s">
        <v>133</v>
      </c>
      <c r="B17" s="194" t="s">
        <v>191</v>
      </c>
      <c r="C17" s="194"/>
      <c r="D17" s="237">
        <v>25</v>
      </c>
      <c r="E17" s="237"/>
      <c r="F17" s="209">
        <v>20.497593738555906</v>
      </c>
      <c r="G17" s="209">
        <v>4.5583916854858408</v>
      </c>
      <c r="H17" s="196"/>
      <c r="I17" s="197">
        <v>0</v>
      </c>
      <c r="J17" s="198"/>
      <c r="K17" s="199"/>
      <c r="L17" s="200"/>
      <c r="M17" s="196"/>
      <c r="N17" s="197"/>
      <c r="O17" s="195"/>
      <c r="P17" s="195"/>
      <c r="Q17" s="195"/>
      <c r="R17" s="196"/>
      <c r="S17" s="197"/>
      <c r="T17" s="198"/>
      <c r="U17" s="200"/>
      <c r="V17" s="198"/>
      <c r="W17" s="201"/>
      <c r="X17" s="197"/>
      <c r="Y17" s="198"/>
      <c r="Z17" s="198"/>
      <c r="AA17" s="198"/>
      <c r="AB17" s="201"/>
      <c r="AC17" s="197"/>
      <c r="AD17" s="198"/>
      <c r="AE17" s="198"/>
      <c r="AF17" s="198"/>
      <c r="AG17" s="201"/>
      <c r="AH17" s="202"/>
      <c r="AI17" s="202"/>
      <c r="AJ17" s="202"/>
      <c r="AK17" s="202"/>
      <c r="AL17" s="203"/>
      <c r="AM17" s="203"/>
      <c r="AN17" s="204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  <c r="IW17" s="203"/>
      <c r="IX17" s="203"/>
      <c r="IY17" s="203"/>
      <c r="IZ17" s="203"/>
      <c r="JA17" s="203"/>
      <c r="JB17" s="203"/>
      <c r="JC17" s="203"/>
      <c r="JD17" s="203"/>
      <c r="JE17" s="203"/>
      <c r="JF17" s="203"/>
      <c r="JG17" s="203"/>
      <c r="JH17" s="203"/>
      <c r="JI17" s="203"/>
      <c r="JJ17" s="203"/>
      <c r="JK17" s="203"/>
      <c r="JL17" s="203"/>
      <c r="JM17" s="203"/>
      <c r="JN17" s="203"/>
      <c r="JO17" s="203"/>
      <c r="JP17" s="203"/>
      <c r="JQ17" s="203"/>
      <c r="JR17" s="203"/>
      <c r="JS17" s="203"/>
      <c r="JT17" s="203"/>
      <c r="JU17" s="203"/>
      <c r="JV17" s="203"/>
      <c r="JW17" s="203"/>
      <c r="JX17" s="203"/>
      <c r="JY17" s="203"/>
      <c r="JZ17" s="203"/>
      <c r="KA17" s="203"/>
      <c r="KB17" s="203"/>
      <c r="KC17" s="203"/>
      <c r="KD17" s="203"/>
      <c r="KE17" s="203"/>
      <c r="KF17" s="203"/>
      <c r="KG17" s="203"/>
      <c r="KH17" s="203"/>
      <c r="KI17" s="203"/>
      <c r="KJ17" s="203"/>
      <c r="KK17" s="203"/>
      <c r="KL17" s="203"/>
      <c r="KM17" s="203"/>
      <c r="KN17" s="203"/>
      <c r="KO17" s="203"/>
      <c r="KP17" s="203"/>
      <c r="KQ17" s="203"/>
      <c r="KR17" s="203"/>
      <c r="KS17" s="203"/>
      <c r="KT17" s="203"/>
      <c r="KU17" s="203"/>
      <c r="KV17" s="203"/>
      <c r="KW17" s="203"/>
      <c r="KX17" s="203"/>
      <c r="KY17" s="203"/>
      <c r="KZ17" s="203"/>
      <c r="LA17" s="203"/>
      <c r="LB17" s="203"/>
      <c r="LC17" s="203"/>
      <c r="LD17" s="203"/>
      <c r="LE17" s="203"/>
      <c r="LF17" s="203"/>
      <c r="LG17" s="203"/>
      <c r="LH17" s="203"/>
      <c r="LI17" s="203"/>
      <c r="LJ17" s="203"/>
      <c r="LK17" s="203"/>
      <c r="LL17" s="203"/>
      <c r="LM17" s="203"/>
      <c r="LN17" s="203"/>
      <c r="LO17" s="203"/>
      <c r="LP17" s="203"/>
      <c r="LQ17" s="203"/>
      <c r="LR17" s="203"/>
      <c r="LS17" s="203"/>
      <c r="LT17" s="203"/>
      <c r="LU17" s="203"/>
      <c r="LV17" s="203"/>
      <c r="LW17" s="203"/>
      <c r="LX17" s="203"/>
      <c r="LY17" s="203"/>
      <c r="LZ17" s="203"/>
      <c r="MA17" s="203"/>
      <c r="MB17" s="203"/>
      <c r="MC17" s="203"/>
      <c r="MD17" s="203"/>
      <c r="ME17" s="203"/>
      <c r="MF17" s="203"/>
      <c r="MG17" s="203"/>
      <c r="MH17" s="203"/>
      <c r="MI17" s="203"/>
      <c r="MJ17" s="203"/>
      <c r="MK17" s="203"/>
      <c r="ML17" s="203"/>
      <c r="MM17" s="203"/>
      <c r="MN17" s="203"/>
      <c r="MO17" s="203"/>
      <c r="MP17" s="203"/>
      <c r="MQ17" s="203"/>
      <c r="MR17" s="203"/>
      <c r="MS17" s="203"/>
      <c r="MT17" s="203"/>
      <c r="MU17" s="203"/>
      <c r="MV17" s="203"/>
      <c r="MW17" s="203"/>
      <c r="MX17" s="203"/>
      <c r="MY17" s="203"/>
      <c r="MZ17" s="203"/>
      <c r="NA17" s="203"/>
      <c r="NB17" s="203"/>
      <c r="NC17" s="203"/>
      <c r="ND17" s="203"/>
      <c r="NE17" s="203"/>
      <c r="NF17" s="203"/>
      <c r="NG17" s="203"/>
      <c r="NH17" s="203"/>
      <c r="NI17" s="203"/>
      <c r="NJ17" s="203"/>
      <c r="NK17" s="203"/>
      <c r="NL17" s="203"/>
      <c r="NM17" s="203"/>
      <c r="NN17" s="203"/>
      <c r="NO17" s="203"/>
      <c r="NP17" s="203"/>
      <c r="NQ17" s="203"/>
      <c r="NR17" s="203"/>
      <c r="NS17" s="203"/>
      <c r="NT17" s="203"/>
      <c r="NU17" s="203"/>
      <c r="NV17" s="203"/>
      <c r="NW17" s="203"/>
      <c r="NX17" s="203"/>
      <c r="NY17" s="203"/>
      <c r="NZ17" s="203"/>
      <c r="OA17" s="203"/>
      <c r="OB17" s="203"/>
      <c r="OC17" s="203"/>
      <c r="OD17" s="203"/>
      <c r="OE17" s="203"/>
      <c r="OF17" s="203"/>
      <c r="OG17" s="203"/>
      <c r="OH17" s="203"/>
      <c r="OI17" s="203"/>
      <c r="OJ17" s="203"/>
      <c r="OK17" s="203"/>
      <c r="OL17" s="203"/>
      <c r="OM17" s="203"/>
      <c r="ON17" s="203"/>
      <c r="OO17" s="203"/>
      <c r="OP17" s="203"/>
      <c r="OQ17" s="203"/>
      <c r="OR17" s="203"/>
      <c r="OS17" s="203"/>
      <c r="OT17" s="203"/>
      <c r="OU17" s="203"/>
      <c r="OV17" s="203"/>
      <c r="OW17" s="203"/>
      <c r="OX17" s="203"/>
      <c r="OY17" s="203"/>
      <c r="OZ17" s="203"/>
      <c r="PA17" s="203"/>
      <c r="PB17" s="203"/>
      <c r="PC17" s="203"/>
      <c r="PD17" s="203"/>
      <c r="PE17" s="203"/>
      <c r="PF17" s="203"/>
      <c r="PG17" s="203"/>
      <c r="PH17" s="203"/>
    </row>
    <row r="18" spans="1:424" s="220" customFormat="1" x14ac:dyDescent="0.35">
      <c r="A18" s="221" t="s">
        <v>193</v>
      </c>
      <c r="B18" s="212"/>
      <c r="C18" s="212"/>
      <c r="D18" s="238"/>
      <c r="E18" s="238"/>
      <c r="F18" s="226">
        <v>9</v>
      </c>
      <c r="G18" s="226">
        <v>-9</v>
      </c>
      <c r="H18" s="213"/>
      <c r="I18" s="214"/>
      <c r="J18" s="215"/>
      <c r="K18" s="216"/>
      <c r="L18" s="215"/>
      <c r="M18" s="217"/>
      <c r="N18" s="214"/>
      <c r="O18" s="216"/>
      <c r="P18" s="216"/>
      <c r="Q18" s="216"/>
      <c r="R18" s="217"/>
      <c r="S18" s="214"/>
      <c r="T18" s="215"/>
      <c r="U18" s="215"/>
      <c r="V18" s="215"/>
      <c r="W18" s="217"/>
      <c r="X18" s="214"/>
      <c r="Y18" s="215"/>
      <c r="Z18" s="215"/>
      <c r="AA18" s="215"/>
      <c r="AB18" s="217"/>
      <c r="AC18" s="214"/>
      <c r="AD18" s="215"/>
      <c r="AE18" s="215"/>
      <c r="AF18" s="215"/>
      <c r="AG18" s="217"/>
      <c r="AH18" s="218"/>
      <c r="AI18" s="218"/>
      <c r="AJ18" s="219"/>
      <c r="AK18" s="219"/>
    </row>
    <row r="19" spans="1:424" s="96" customFormat="1" ht="15" customHeight="1" x14ac:dyDescent="0.35">
      <c r="A19" s="133" t="s">
        <v>194</v>
      </c>
      <c r="B19" s="134"/>
      <c r="C19" s="134"/>
      <c r="D19" s="239">
        <v>2019</v>
      </c>
      <c r="E19" s="239"/>
      <c r="F19" s="210">
        <f>637+F18-1</f>
        <v>645</v>
      </c>
      <c r="G19" s="210">
        <v>633.70011402238708</v>
      </c>
      <c r="H19" s="136">
        <v>739.00000000000011</v>
      </c>
      <c r="I19" s="137">
        <v>1859</v>
      </c>
      <c r="J19" s="135">
        <v>661.1</v>
      </c>
      <c r="K19" s="135">
        <v>352</v>
      </c>
      <c r="L19" s="135">
        <v>333.85</v>
      </c>
      <c r="M19" s="136">
        <v>511</v>
      </c>
      <c r="N19" s="137">
        <v>1640.6699999999996</v>
      </c>
      <c r="O19" s="135">
        <v>509.40000000000009</v>
      </c>
      <c r="P19" s="135">
        <v>294.39999999999998</v>
      </c>
      <c r="Q19" s="135">
        <v>325.39999999999998</v>
      </c>
      <c r="R19" s="136">
        <v>511.46999999999997</v>
      </c>
      <c r="S19" s="137">
        <v>1561.8</v>
      </c>
      <c r="T19" s="135">
        <v>525.5</v>
      </c>
      <c r="U19" s="135">
        <v>304</v>
      </c>
      <c r="V19" s="135">
        <v>282.2</v>
      </c>
      <c r="W19" s="136">
        <v>450.09999999999997</v>
      </c>
      <c r="X19" s="137">
        <v>1662.3893535999998</v>
      </c>
      <c r="Y19" s="135">
        <v>480.44709419999998</v>
      </c>
      <c r="Z19" s="135">
        <v>318.94225940000001</v>
      </c>
      <c r="AA19" s="135">
        <v>304.5</v>
      </c>
      <c r="AB19" s="136">
        <v>558.49999999999989</v>
      </c>
      <c r="AC19" s="137">
        <v>1754.27370791</v>
      </c>
      <c r="AD19" s="135">
        <v>476.17805735000002</v>
      </c>
      <c r="AE19" s="135">
        <v>342.36455655000003</v>
      </c>
      <c r="AF19" s="135">
        <v>388.60314045000007</v>
      </c>
      <c r="AG19" s="136">
        <v>547.12795355999981</v>
      </c>
      <c r="AH19" s="138">
        <v>1251</v>
      </c>
      <c r="AI19" s="138">
        <v>835</v>
      </c>
      <c r="AJ19" s="138">
        <v>423</v>
      </c>
      <c r="AK19" s="138">
        <v>475</v>
      </c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  <c r="IX19" s="98"/>
      <c r="IY19" s="98"/>
      <c r="IZ19" s="98"/>
      <c r="JA19" s="98"/>
      <c r="JB19" s="98"/>
      <c r="JC19" s="98"/>
      <c r="JD19" s="98"/>
      <c r="JE19" s="98"/>
      <c r="JF19" s="98"/>
      <c r="JG19" s="98"/>
      <c r="JH19" s="98"/>
      <c r="JI19" s="98"/>
      <c r="JJ19" s="98"/>
      <c r="JK19" s="98"/>
      <c r="JL19" s="98"/>
      <c r="JM19" s="98"/>
      <c r="JN19" s="98"/>
      <c r="JO19" s="98"/>
      <c r="JP19" s="98"/>
      <c r="JQ19" s="98"/>
      <c r="JR19" s="98"/>
      <c r="JS19" s="98"/>
      <c r="JT19" s="98"/>
      <c r="JU19" s="98"/>
      <c r="JV19" s="98"/>
      <c r="JW19" s="98"/>
      <c r="JX19" s="98"/>
      <c r="JY19" s="98"/>
      <c r="JZ19" s="98"/>
      <c r="KA19" s="98"/>
      <c r="KB19" s="98"/>
      <c r="KC19" s="98"/>
      <c r="KD19" s="98"/>
      <c r="KE19" s="98"/>
      <c r="KF19" s="98"/>
      <c r="KG19" s="98"/>
      <c r="KH19" s="98"/>
      <c r="KI19" s="98"/>
      <c r="KJ19" s="98"/>
      <c r="KK19" s="98"/>
      <c r="KL19" s="98"/>
      <c r="KM19" s="98"/>
      <c r="KN19" s="98"/>
      <c r="KO19" s="98"/>
      <c r="KP19" s="98"/>
      <c r="KQ19" s="98"/>
      <c r="KR19" s="98"/>
      <c r="KS19" s="98"/>
      <c r="KT19" s="98"/>
      <c r="KU19" s="98"/>
      <c r="KV19" s="98"/>
      <c r="KW19" s="98"/>
      <c r="KX19" s="98"/>
      <c r="KY19" s="98"/>
      <c r="KZ19" s="98"/>
      <c r="LA19" s="98"/>
      <c r="LB19" s="98"/>
      <c r="LC19" s="98"/>
      <c r="LD19" s="98"/>
      <c r="LE19" s="98"/>
      <c r="LF19" s="98"/>
      <c r="LG19" s="98"/>
      <c r="LH19" s="98"/>
      <c r="LI19" s="98"/>
      <c r="LJ19" s="98"/>
      <c r="LK19" s="98"/>
      <c r="LL19" s="98"/>
      <c r="LM19" s="98"/>
      <c r="LN19" s="98"/>
      <c r="LO19" s="98"/>
      <c r="LP19" s="98"/>
      <c r="LQ19" s="98"/>
      <c r="LR19" s="98"/>
      <c r="LS19" s="98"/>
      <c r="LT19" s="98"/>
      <c r="LU19" s="98"/>
      <c r="LV19" s="98"/>
      <c r="LW19" s="98"/>
      <c r="LX19" s="98"/>
      <c r="LY19" s="98"/>
      <c r="LZ19" s="98"/>
      <c r="MA19" s="98"/>
      <c r="MB19" s="98"/>
      <c r="MC19" s="98"/>
      <c r="MD19" s="98"/>
      <c r="ME19" s="98"/>
      <c r="MF19" s="98"/>
      <c r="MG19" s="98"/>
      <c r="MH19" s="98"/>
      <c r="MI19" s="98"/>
      <c r="MJ19" s="98"/>
      <c r="MK19" s="98"/>
      <c r="ML19" s="98"/>
      <c r="MM19" s="98"/>
      <c r="MN19" s="98"/>
      <c r="MO19" s="98"/>
      <c r="MP19" s="98"/>
      <c r="MQ19" s="98"/>
      <c r="MR19" s="98"/>
      <c r="MS19" s="98"/>
      <c r="MT19" s="98"/>
      <c r="MU19" s="98"/>
      <c r="MV19" s="98"/>
      <c r="MW19" s="98"/>
      <c r="MX19" s="98"/>
      <c r="MY19" s="98"/>
      <c r="MZ19" s="98"/>
      <c r="NA19" s="98"/>
      <c r="NB19" s="98"/>
      <c r="NC19" s="98"/>
      <c r="ND19" s="98"/>
      <c r="NE19" s="98"/>
      <c r="NF19" s="98"/>
      <c r="NG19" s="98"/>
      <c r="NH19" s="98"/>
      <c r="NI19" s="98"/>
      <c r="NJ19" s="98"/>
      <c r="NK19" s="98"/>
      <c r="NL19" s="98"/>
      <c r="NM19" s="98"/>
      <c r="NN19" s="98"/>
      <c r="NO19" s="98"/>
      <c r="NP19" s="98"/>
      <c r="NQ19" s="98"/>
      <c r="NR19" s="98"/>
      <c r="NS19" s="98"/>
      <c r="NT19" s="98"/>
      <c r="NU19" s="98"/>
      <c r="NV19" s="98"/>
      <c r="NW19" s="98"/>
      <c r="NX19" s="98"/>
      <c r="NY19" s="98"/>
      <c r="NZ19" s="98"/>
      <c r="OA19" s="98"/>
      <c r="OB19" s="98"/>
      <c r="OC19" s="98"/>
      <c r="OD19" s="98"/>
      <c r="OE19" s="98"/>
      <c r="OF19" s="98"/>
      <c r="OG19" s="98"/>
      <c r="OH19" s="98"/>
      <c r="OI19" s="98"/>
      <c r="OJ19" s="98"/>
      <c r="OK19" s="98"/>
      <c r="OL19" s="98"/>
      <c r="OM19" s="98"/>
      <c r="ON19" s="98"/>
      <c r="OO19" s="98"/>
      <c r="OP19" s="98"/>
      <c r="OQ19" s="98"/>
      <c r="OR19" s="98"/>
      <c r="OS19" s="98"/>
      <c r="OT19" s="98"/>
      <c r="OU19" s="98"/>
      <c r="OV19" s="98"/>
      <c r="OW19" s="98"/>
      <c r="OX19" s="98"/>
      <c r="OY19" s="98"/>
      <c r="OZ19" s="98"/>
      <c r="PA19" s="98"/>
      <c r="PB19" s="98"/>
      <c r="PC19" s="98"/>
      <c r="PD19" s="98"/>
      <c r="PE19" s="98"/>
      <c r="PF19" s="98"/>
      <c r="PG19" s="98"/>
      <c r="PH19" s="98"/>
    </row>
    <row r="20" spans="1:424" s="96" customFormat="1" ht="15" customHeight="1" x14ac:dyDescent="0.35">
      <c r="A20" s="139" t="s">
        <v>195</v>
      </c>
      <c r="B20" s="134"/>
      <c r="C20" s="134"/>
      <c r="D20" s="239">
        <v>88</v>
      </c>
      <c r="E20" s="239"/>
      <c r="F20" s="135">
        <v>31.829209055300801</v>
      </c>
      <c r="G20" s="135">
        <v>21</v>
      </c>
      <c r="H20" s="136">
        <v>34.9</v>
      </c>
      <c r="I20" s="137">
        <v>79.5</v>
      </c>
      <c r="J20" s="135">
        <v>33.299999999999997</v>
      </c>
      <c r="K20" s="135">
        <v>21.4</v>
      </c>
      <c r="L20" s="135">
        <v>11.4</v>
      </c>
      <c r="M20" s="136">
        <v>13.4</v>
      </c>
      <c r="N20" s="137">
        <v>8</v>
      </c>
      <c r="O20" s="135">
        <v>8</v>
      </c>
      <c r="P20" s="135"/>
      <c r="Q20" s="135"/>
      <c r="R20" s="136"/>
      <c r="S20" s="137"/>
      <c r="T20" s="135"/>
      <c r="U20" s="135"/>
      <c r="V20" s="135"/>
      <c r="W20" s="136"/>
      <c r="X20" s="137"/>
      <c r="Y20" s="135"/>
      <c r="Z20" s="135"/>
      <c r="AA20" s="135"/>
      <c r="AB20" s="136"/>
      <c r="AC20" s="137"/>
      <c r="AD20" s="135"/>
      <c r="AE20" s="135"/>
      <c r="AF20" s="135"/>
      <c r="AG20" s="136"/>
      <c r="AH20" s="138"/>
      <c r="AI20" s="138"/>
      <c r="AJ20" s="138"/>
      <c r="AK20" s="13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  <c r="IX20" s="98"/>
      <c r="IY20" s="98"/>
      <c r="IZ20" s="98"/>
      <c r="JA20" s="98"/>
      <c r="JB20" s="98"/>
      <c r="JC20" s="98"/>
      <c r="JD20" s="98"/>
      <c r="JE20" s="98"/>
      <c r="JF20" s="98"/>
      <c r="JG20" s="98"/>
      <c r="JH20" s="98"/>
      <c r="JI20" s="98"/>
      <c r="JJ20" s="98"/>
      <c r="JK20" s="98"/>
      <c r="JL20" s="98"/>
      <c r="JM20" s="98"/>
      <c r="JN20" s="98"/>
      <c r="JO20" s="98"/>
      <c r="JP20" s="98"/>
      <c r="JQ20" s="98"/>
      <c r="JR20" s="98"/>
      <c r="JS20" s="98"/>
      <c r="JT20" s="98"/>
      <c r="JU20" s="98"/>
      <c r="JV20" s="98"/>
      <c r="JW20" s="98"/>
      <c r="JX20" s="98"/>
      <c r="JY20" s="98"/>
      <c r="JZ20" s="98"/>
      <c r="KA20" s="98"/>
      <c r="KB20" s="98"/>
      <c r="KC20" s="98"/>
      <c r="KD20" s="98"/>
      <c r="KE20" s="98"/>
      <c r="KF20" s="98"/>
      <c r="KG20" s="98"/>
      <c r="KH20" s="98"/>
      <c r="KI20" s="98"/>
      <c r="KJ20" s="98"/>
      <c r="KK20" s="98"/>
      <c r="KL20" s="98"/>
      <c r="KM20" s="98"/>
      <c r="KN20" s="98"/>
      <c r="KO20" s="98"/>
      <c r="KP20" s="98"/>
      <c r="KQ20" s="98"/>
      <c r="KR20" s="98"/>
      <c r="KS20" s="98"/>
      <c r="KT20" s="98"/>
      <c r="KU20" s="98"/>
      <c r="KV20" s="98"/>
      <c r="KW20" s="98"/>
      <c r="KX20" s="98"/>
      <c r="KY20" s="98"/>
      <c r="KZ20" s="98"/>
      <c r="LA20" s="98"/>
      <c r="LB20" s="98"/>
      <c r="LC20" s="98"/>
      <c r="LD20" s="98"/>
      <c r="LE20" s="98"/>
      <c r="LF20" s="98"/>
      <c r="LG20" s="98"/>
      <c r="LH20" s="98"/>
      <c r="LI20" s="98"/>
      <c r="LJ20" s="98"/>
      <c r="LK20" s="98"/>
      <c r="LL20" s="98"/>
      <c r="LM20" s="98"/>
      <c r="LN20" s="98"/>
      <c r="LO20" s="98"/>
      <c r="LP20" s="98"/>
      <c r="LQ20" s="98"/>
      <c r="LR20" s="98"/>
      <c r="LS20" s="98"/>
      <c r="LT20" s="98"/>
      <c r="LU20" s="98"/>
      <c r="LV20" s="98"/>
      <c r="LW20" s="98"/>
      <c r="LX20" s="98"/>
      <c r="LY20" s="98"/>
      <c r="LZ20" s="98"/>
      <c r="MA20" s="98"/>
      <c r="MB20" s="98"/>
      <c r="MC20" s="98"/>
      <c r="MD20" s="98"/>
      <c r="ME20" s="98"/>
      <c r="MF20" s="98"/>
      <c r="MG20" s="98"/>
      <c r="MH20" s="98"/>
      <c r="MI20" s="98"/>
      <c r="MJ20" s="98"/>
      <c r="MK20" s="98"/>
      <c r="ML20" s="98"/>
      <c r="MM20" s="98"/>
      <c r="MN20" s="98"/>
      <c r="MO20" s="98"/>
      <c r="MP20" s="98"/>
      <c r="MQ20" s="98"/>
      <c r="MR20" s="98"/>
      <c r="MS20" s="98"/>
      <c r="MT20" s="98"/>
      <c r="MU20" s="98"/>
      <c r="MV20" s="98"/>
      <c r="MW20" s="98"/>
      <c r="MX20" s="98"/>
      <c r="MY20" s="98"/>
      <c r="MZ20" s="98"/>
      <c r="NA20" s="98"/>
      <c r="NB20" s="98"/>
      <c r="NC20" s="98"/>
      <c r="ND20" s="98"/>
      <c r="NE20" s="98"/>
      <c r="NF20" s="98"/>
      <c r="NG20" s="98"/>
      <c r="NH20" s="98"/>
      <c r="NI20" s="98"/>
      <c r="NJ20" s="98"/>
      <c r="NK20" s="98"/>
      <c r="NL20" s="98"/>
      <c r="NM20" s="98"/>
      <c r="NN20" s="98"/>
      <c r="NO20" s="98"/>
      <c r="NP20" s="98"/>
      <c r="NQ20" s="98"/>
      <c r="NR20" s="98"/>
      <c r="NS20" s="98"/>
      <c r="NT20" s="98"/>
      <c r="NU20" s="98"/>
      <c r="NV20" s="98"/>
      <c r="NW20" s="98"/>
      <c r="NX20" s="98"/>
      <c r="NY20" s="98"/>
      <c r="NZ20" s="98"/>
      <c r="OA20" s="98"/>
      <c r="OB20" s="98"/>
      <c r="OC20" s="98"/>
      <c r="OD20" s="98"/>
      <c r="OE20" s="98"/>
      <c r="OF20" s="98"/>
      <c r="OG20" s="98"/>
      <c r="OH20" s="98"/>
      <c r="OI20" s="98"/>
      <c r="OJ20" s="98"/>
      <c r="OK20" s="98"/>
      <c r="OL20" s="98"/>
      <c r="OM20" s="98"/>
      <c r="ON20" s="98"/>
      <c r="OO20" s="98"/>
      <c r="OP20" s="98"/>
      <c r="OQ20" s="98"/>
      <c r="OR20" s="98"/>
      <c r="OS20" s="98"/>
      <c r="OT20" s="98"/>
      <c r="OU20" s="98"/>
      <c r="OV20" s="98"/>
      <c r="OW20" s="98"/>
      <c r="OX20" s="98"/>
      <c r="OY20" s="98"/>
      <c r="OZ20" s="98"/>
      <c r="PA20" s="98"/>
      <c r="PB20" s="98"/>
      <c r="PC20" s="98"/>
      <c r="PD20" s="98"/>
      <c r="PE20" s="98"/>
      <c r="PF20" s="98"/>
      <c r="PG20" s="98"/>
      <c r="PH20" s="98"/>
    </row>
    <row r="21" spans="1:424" s="97" customFormat="1" ht="15" customHeight="1" x14ac:dyDescent="0.35">
      <c r="A21" s="140" t="s">
        <v>196</v>
      </c>
      <c r="B21" s="141"/>
      <c r="C21" s="141"/>
      <c r="D21" s="240">
        <v>2106</v>
      </c>
      <c r="E21" s="240"/>
      <c r="F21" s="142">
        <v>677</v>
      </c>
      <c r="G21" s="142">
        <v>655</v>
      </c>
      <c r="H21" s="143">
        <v>773.90000000000009</v>
      </c>
      <c r="I21" s="144">
        <v>1937.4499999999998</v>
      </c>
      <c r="J21" s="142">
        <v>694.4</v>
      </c>
      <c r="K21" s="142">
        <v>373.4</v>
      </c>
      <c r="L21" s="142">
        <v>345.25</v>
      </c>
      <c r="M21" s="143">
        <v>524.4</v>
      </c>
      <c r="N21" s="144">
        <v>1648.6699999999996</v>
      </c>
      <c r="O21" s="142">
        <v>517.40000000000009</v>
      </c>
      <c r="P21" s="142">
        <v>294.39999999999998</v>
      </c>
      <c r="Q21" s="142">
        <v>325.39999999999998</v>
      </c>
      <c r="R21" s="143">
        <v>511.46999999999997</v>
      </c>
      <c r="S21" s="144">
        <v>1561.8</v>
      </c>
      <c r="T21" s="142">
        <v>525.5</v>
      </c>
      <c r="U21" s="142">
        <v>304</v>
      </c>
      <c r="V21" s="142">
        <v>282.2</v>
      </c>
      <c r="W21" s="143">
        <v>450.09999999999997</v>
      </c>
      <c r="X21" s="144">
        <v>1662.3893535999998</v>
      </c>
      <c r="Y21" s="142">
        <v>480.44709419999998</v>
      </c>
      <c r="Z21" s="142">
        <v>318.94225940000001</v>
      </c>
      <c r="AA21" s="142">
        <v>304.5</v>
      </c>
      <c r="AB21" s="143">
        <v>558.49999999999989</v>
      </c>
      <c r="AC21" s="144">
        <v>1754.27370791</v>
      </c>
      <c r="AD21" s="142">
        <v>476.17805735000002</v>
      </c>
      <c r="AE21" s="142">
        <v>342.36455655000003</v>
      </c>
      <c r="AF21" s="142">
        <v>388.60314045000007</v>
      </c>
      <c r="AG21" s="143">
        <v>547.12795355999981</v>
      </c>
      <c r="AH21" s="145">
        <v>1251</v>
      </c>
      <c r="AI21" s="145">
        <v>835</v>
      </c>
      <c r="AJ21" s="145">
        <v>423</v>
      </c>
      <c r="AK21" s="145">
        <v>475</v>
      </c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</row>
    <row r="22" spans="1:424" x14ac:dyDescent="0.35">
      <c r="A22" s="227" t="s">
        <v>197</v>
      </c>
      <c r="B22" s="146"/>
      <c r="C22" s="146"/>
      <c r="D22" s="146"/>
      <c r="E22" s="146"/>
      <c r="F22" s="146"/>
      <c r="O22" s="147"/>
      <c r="T22" s="147"/>
      <c r="Y22" s="147"/>
      <c r="AD22" s="147"/>
      <c r="AL22"/>
      <c r="AM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</row>
    <row r="23" spans="1:424" x14ac:dyDescent="0.35">
      <c r="A23" s="227" t="s">
        <v>198</v>
      </c>
      <c r="B23" s="146"/>
      <c r="C23" s="146"/>
      <c r="D23" s="146"/>
      <c r="E23" s="146"/>
      <c r="F23" s="146"/>
      <c r="O23" s="147"/>
      <c r="T23" s="147"/>
      <c r="Y23" s="147"/>
      <c r="AD23" s="147"/>
      <c r="AL23"/>
      <c r="AM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</row>
    <row r="24" spans="1:424" x14ac:dyDescent="0.35">
      <c r="B24" s="146"/>
      <c r="C24" s="146"/>
      <c r="D24" s="146"/>
      <c r="E24" s="146"/>
      <c r="F24" s="146"/>
      <c r="H24" s="148"/>
      <c r="I24" s="99"/>
      <c r="O24" s="147"/>
      <c r="T24" s="147"/>
      <c r="Y24" s="147"/>
      <c r="AD24" s="147"/>
      <c r="AL24"/>
      <c r="AM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</row>
    <row r="25" spans="1:424" x14ac:dyDescent="0.35">
      <c r="A25" s="149" t="s">
        <v>199</v>
      </c>
      <c r="B25" s="150"/>
      <c r="C25" s="153"/>
      <c r="D25" s="153"/>
      <c r="E25" s="153"/>
      <c r="F25" s="153"/>
      <c r="I25" s="99"/>
      <c r="N25" s="151"/>
      <c r="AL25"/>
      <c r="AM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</row>
    <row r="26" spans="1:424" x14ac:dyDescent="0.35">
      <c r="A26" s="152" t="s">
        <v>200</v>
      </c>
    </row>
    <row r="27" spans="1:424" x14ac:dyDescent="0.35">
      <c r="A27" s="268" t="s">
        <v>201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R27" s="155"/>
    </row>
    <row r="28" spans="1:424" ht="15" customHeight="1" x14ac:dyDescent="0.35">
      <c r="A28" s="152" t="s">
        <v>202</v>
      </c>
    </row>
    <row r="29" spans="1:424" ht="15" customHeight="1" x14ac:dyDescent="0.35">
      <c r="A29" s="267" t="s">
        <v>203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</row>
    <row r="30" spans="1:424" ht="15" customHeight="1" x14ac:dyDescent="0.35">
      <c r="A30" s="152" t="s">
        <v>204</v>
      </c>
      <c r="B30" s="153"/>
      <c r="C30" s="153"/>
      <c r="D30" s="153"/>
      <c r="E30" s="153"/>
      <c r="F30" s="153"/>
      <c r="I30" s="99"/>
      <c r="N30" s="151"/>
      <c r="AL30"/>
      <c r="AM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</row>
    <row r="31" spans="1:424" x14ac:dyDescent="0.35">
      <c r="A31" s="266" t="s">
        <v>205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/>
      <c r="AM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</row>
    <row r="32" spans="1:424" x14ac:dyDescent="0.35">
      <c r="J32" s="154"/>
      <c r="R32" s="155"/>
    </row>
    <row r="38" spans="13:13" x14ac:dyDescent="0.35">
      <c r="M38" s="39" t="s">
        <v>206</v>
      </c>
    </row>
  </sheetData>
  <mergeCells count="8">
    <mergeCell ref="A31:O31"/>
    <mergeCell ref="A29:O29"/>
    <mergeCell ref="A27:O27"/>
    <mergeCell ref="AC2:AG2"/>
    <mergeCell ref="I2:M2"/>
    <mergeCell ref="N2:R2"/>
    <mergeCell ref="S2:W2"/>
    <mergeCell ref="X2:AB2"/>
  </mergeCells>
  <pageMargins left="0.7" right="0.7" top="0.75" bottom="0.75" header="0.3" footer="0.3"/>
  <pageSetup paperSize="3" fitToWidth="0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79a672-9104-4539-903e-58c52e3a63e4">
      <UserInfo>
        <DisplayName>Helle Cecelie Knudsen</DisplayName>
        <AccountId>105</AccountId>
        <AccountType/>
      </UserInfo>
      <UserInfo>
        <DisplayName>Christian Lie Hansen</DisplayName>
        <AccountId>713</AccountId>
        <AccountType/>
      </UserInfo>
      <UserInfo>
        <DisplayName>Sheyda Aalgaard</DisplayName>
        <AccountId>156</AccountId>
        <AccountType/>
      </UserInfo>
      <UserInfo>
        <DisplayName>Fredrik Horn Hansen</DisplayName>
        <AccountId>437</AccountId>
        <AccountType/>
      </UserInfo>
      <UserInfo>
        <DisplayName>Terese Kvinge</DisplayName>
        <AccountId>971</AccountId>
        <AccountType/>
      </UserInfo>
      <UserInfo>
        <DisplayName>Tor Jan Thorvaldsen</DisplayName>
        <AccountId>972</AccountId>
        <AccountType/>
      </UserInfo>
      <UserInfo>
        <DisplayName>Henrik Arnestad Salthe</DisplayName>
        <AccountId>995</AccountId>
        <AccountType/>
      </UserInfo>
      <UserInfo>
        <DisplayName>Natalia Krasilnikova</DisplayName>
        <AccountId>1139</AccountId>
        <AccountType/>
      </UserInfo>
      <UserInfo>
        <DisplayName>fg_IR Team</DisplayName>
        <AccountId>1802</AccountId>
        <AccountType/>
      </UserInfo>
    </SharedWithUsers>
    <lcf76f155ced4ddcb4097134ff3c332f xmlns="1eb24da7-883b-42c0-8cc6-d19da3e9bf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552822217384EAED37D6EE0BA7AA6" ma:contentTypeVersion="17" ma:contentTypeDescription="Create a new document." ma:contentTypeScope="" ma:versionID="2f8037a356dd3373e4d1ceae04ffa76e">
  <xsd:schema xmlns:xsd="http://www.w3.org/2001/XMLSchema" xmlns:xs="http://www.w3.org/2001/XMLSchema" xmlns:p="http://schemas.microsoft.com/office/2006/metadata/properties" xmlns:ns2="1eb24da7-883b-42c0-8cc6-d19da3e9bf3a" xmlns:ns3="0779a672-9104-4539-903e-58c52e3a63e4" targetNamespace="http://schemas.microsoft.com/office/2006/metadata/properties" ma:root="true" ma:fieldsID="fad07319ee9edd256fb4736484c9d827" ns2:_="" ns3:_="">
    <xsd:import namespace="1eb24da7-883b-42c0-8cc6-d19da3e9bf3a"/>
    <xsd:import namespace="0779a672-9104-4539-903e-58c52e3a6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24da7-883b-42c0-8cc6-d19da3e9b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9a672-9104-4539-903e-58c52e3a6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DB747991-5915-4D74-88CD-9C5BD12738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44BC81-5D35-4A60-AAC2-E3E93F708F06}">
  <ds:schemaRefs>
    <ds:schemaRef ds:uri="http://purl.org/dc/terms/"/>
    <ds:schemaRef ds:uri="0779a672-9104-4539-903e-58c52e3a63e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eb24da7-883b-42c0-8cc6-d19da3e9bf3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524E2B-4599-4301-9C27-54567A38A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24da7-883b-42c0-8cc6-d19da3e9bf3a"/>
    <ds:schemaRef ds:uri="0779a672-9104-4539-903e-58c52e3a6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1156F2-E1CA-46C2-8194-291F73CC5279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Offshore Wind</vt:lpstr>
      <vt:lpstr>Onshore Renewables</vt:lpstr>
      <vt:lpstr>Renewable power generation</vt:lpstr>
      <vt:lpstr>'Offshore Wind'!Print_Area</vt:lpstr>
      <vt:lpstr>'Onshore Renewables'!Print_Area</vt:lpstr>
      <vt:lpstr>'Renewable power generation'!Print_Area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2023-05-03T19:49:08Z</dcterms:created>
  <dcterms:modified xsi:type="dcterms:W3CDTF">2024-10-23T17:00:42Z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MLegalEntity">
    <vt:lpwstr/>
  </property>
  <property fmtid="{D5CDD505-2E9C-101B-9397-08002B2CF9AE}" pid="3" name="g971e9ce8060489b80a056801d36d93d">
    <vt:lpwstr/>
  </property>
  <property fmtid="{D5CDD505-2E9C-101B-9397-08002B2CF9AE}" pid="4" name="MediaServiceImageTags">
    <vt:lpwstr/>
  </property>
  <property fmtid="{D5CDD505-2E9C-101B-9397-08002B2CF9AE}" pid="5" name="gd56e2644879487f8da67586944cf0f5">
    <vt:lpwstr/>
  </property>
  <property fmtid="{D5CDD505-2E9C-101B-9397-08002B2CF9AE}" pid="6" name="ContentTypeId">
    <vt:lpwstr>0x01010093C552822217384EAED37D6EE0BA7AA6</vt:lpwstr>
  </property>
  <property fmtid="{D5CDD505-2E9C-101B-9397-08002B2CF9AE}" pid="7" name="EIMBusinessArea">
    <vt:lpwstr/>
  </property>
  <property fmtid="{D5CDD505-2E9C-101B-9397-08002B2CF9AE}" pid="8" name="o6fe11a35735487dac377a215490fa4b">
    <vt:lpwstr/>
  </property>
  <property fmtid="{D5CDD505-2E9C-101B-9397-08002B2CF9AE}" pid="9" name="d632f762b19c46329b06e4a329cb5038">
    <vt:lpwstr/>
  </property>
  <property fmtid="{D5CDD505-2E9C-101B-9397-08002B2CF9AE}" pid="10" name="c71f94430ee24530b6af52dc58e8598c">
    <vt:lpwstr/>
  </property>
  <property fmtid="{D5CDD505-2E9C-101B-9397-08002B2CF9AE}" pid="11" name="EIMCountry">
    <vt:lpwstr>8;#Norway|cd21f0fc-a0f3-48c6-8f36-ae1c60534e37</vt:lpwstr>
  </property>
  <property fmtid="{D5CDD505-2E9C-101B-9397-08002B2CF9AE}" pid="12" name="mbf6ec96a4d94feeaf76fee4d5d0c80e">
    <vt:lpwstr>Norway|cd21f0fc-a0f3-48c6-8f36-ae1c60534e37</vt:lpwstr>
  </property>
  <property fmtid="{D5CDD505-2E9C-101B-9397-08002B2CF9AE}" pid="13" name="EIMSource">
    <vt:lpwstr/>
  </property>
  <property fmtid="{D5CDD505-2E9C-101B-9397-08002B2CF9AE}" pid="14" name="EIMSecurityClassification">
    <vt:lpwstr/>
  </property>
  <property fmtid="{D5CDD505-2E9C-101B-9397-08002B2CF9AE}" pid="15" name="EIMProcess">
    <vt:lpwstr/>
  </property>
  <property fmtid="{D5CDD505-2E9C-101B-9397-08002B2CF9AE}" pid="16" name="b519d5ff8fc64ffea9cb9a4c0b377271">
    <vt:lpwstr/>
  </property>
  <property fmtid="{D5CDD505-2E9C-101B-9397-08002B2CF9AE}" pid="17" name="EIMOrganisationUnit">
    <vt:lpwstr/>
  </property>
  <property fmtid="{D5CDD505-2E9C-101B-9397-08002B2CF9AE}" pid="18" name="EIMInformationAsset">
    <vt:lpwstr/>
  </property>
  <property fmtid="{D5CDD505-2E9C-101B-9397-08002B2CF9AE}" pid="19" name="EIMProcessArea">
    <vt:lpwstr/>
  </property>
  <property fmtid="{D5CDD505-2E9C-101B-9397-08002B2CF9AE}" pid="20" name="EIMStatus">
    <vt:lpwstr/>
  </property>
  <property fmtid="{D5CDD505-2E9C-101B-9397-08002B2CF9AE}" pid="21" name="m9e92212f5fa42fa9b52bc2f3224e0af">
    <vt:lpwstr/>
  </property>
  <property fmtid="{D5CDD505-2E9C-101B-9397-08002B2CF9AE}" pid="22" name="hfb23c77fa4f4618a5f446ac03ac12ab">
    <vt:lpwstr/>
  </property>
  <property fmtid="{D5CDD505-2E9C-101B-9397-08002B2CF9AE}" pid="23" name="TaxCatchAll">
    <vt:lpwstr>8;#Norway|cd21f0fc-a0f3-48c6-8f36-ae1c60534e37</vt:lpwstr>
  </property>
  <property fmtid="{D5CDD505-2E9C-101B-9397-08002B2CF9AE}" pid="24" name="CustomUiType">
    <vt:lpwstr>2</vt:lpwstr>
  </property>
  <property fmtid="{D5CDD505-2E9C-101B-9397-08002B2CF9AE}" pid="25" name="j463fd55c1e24278acd7d668b68aa43a">
    <vt:lpwstr/>
  </property>
</Properties>
</file>