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D88AFE0E-8D30-45B0-AD21-35BC0194B39C}" xr6:coauthVersionLast="47" xr6:coauthVersionMax="47" xr10:uidLastSave="{00000000-0000-0000-0000-000000000000}"/>
  <bookViews>
    <workbookView xWindow="-108" yWindow="-108" windowWidth="23256" windowHeight="14016" tabRatio="863" xr2:uid="{00000000-000D-0000-FFFF-FFFF00000000}"/>
  </bookViews>
  <sheets>
    <sheet name="Offshore Wind" sheetId="1" r:id="rId1"/>
    <sheet name="Onshore Renewables" sheetId="2" r:id="rId2"/>
    <sheet name="Renewable power generation TWh" sheetId="4" r:id="rId3"/>
  </sheets>
  <definedNames>
    <definedName name="_xlnm.Print_Area" localSheetId="0">'Offshore Wind'!$A$1:$T$31</definedName>
    <definedName name="_xlnm.Print_Area" localSheetId="1">'Onshore Renewables'!$A$1:$N$27</definedName>
    <definedName name="_xlnm.Print_Area" localSheetId="2">'Renewable power generation TWh'!$A$1:$Z$19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4" l="1"/>
  <c r="H20" i="4"/>
  <c r="J6" i="4"/>
  <c r="O21" i="4"/>
  <c r="F10" i="2" l="1"/>
  <c r="F6" i="2"/>
  <c r="F5" i="2"/>
  <c r="F8" i="2"/>
</calcChain>
</file>

<file path=xl/sharedStrings.xml><?xml version="1.0" encoding="utf-8"?>
<sst xmlns="http://schemas.openxmlformats.org/spreadsheetml/2006/main" count="438" uniqueCount="230">
  <si>
    <t>Offshore Wind</t>
  </si>
  <si>
    <t>Asset name</t>
  </si>
  <si>
    <t>Technology</t>
  </si>
  <si>
    <t>Country</t>
  </si>
  <si>
    <t>Phase</t>
  </si>
  <si>
    <t>Generation capacity Equinor 
(MW)*</t>
  </si>
  <si>
    <t>Area 
(km2)</t>
  </si>
  <si>
    <t>Distance from shore 
(km)</t>
  </si>
  <si>
    <t>Water depth (m)</t>
  </si>
  <si>
    <t>Turbines (#)</t>
  </si>
  <si>
    <t>Turbine capacity
(MW)</t>
  </si>
  <si>
    <t>First power</t>
  </si>
  <si>
    <t>Commercial Operation 
Date</t>
  </si>
  <si>
    <t>Equinor 
%</t>
  </si>
  <si>
    <t>Lead company</t>
  </si>
  <si>
    <t>Partners</t>
  </si>
  <si>
    <t>Contract period</t>
  </si>
  <si>
    <t>Sheringham Shoal</t>
  </si>
  <si>
    <t>Fixed</t>
  </si>
  <si>
    <t>UK</t>
  </si>
  <si>
    <t>In operation</t>
  </si>
  <si>
    <t>17-23</t>
  </si>
  <si>
    <t>Equinor</t>
  </si>
  <si>
    <t>Macquarie / Equitix</t>
  </si>
  <si>
    <t>Equity method</t>
  </si>
  <si>
    <t>ROC</t>
  </si>
  <si>
    <t>2 ROCs per MWh</t>
  </si>
  <si>
    <t>20 yrs</t>
  </si>
  <si>
    <t>Dudgeon Offshore Wind Farm</t>
  </si>
  <si>
    <t>18-25</t>
  </si>
  <si>
    <t>Masdar / China Resources</t>
  </si>
  <si>
    <t>CfD</t>
  </si>
  <si>
    <t>GBP 150.00/MWh (2012 real)</t>
  </si>
  <si>
    <t>15 yrs</t>
  </si>
  <si>
    <t>Hywind Scotland</t>
  </si>
  <si>
    <t>Floating</t>
  </si>
  <si>
    <t>95-120</t>
  </si>
  <si>
    <t xml:space="preserve">Masdar </t>
  </si>
  <si>
    <t>3.5 ROCs per MWh</t>
  </si>
  <si>
    <t>Arkona</t>
  </si>
  <si>
    <t>Germany</t>
  </si>
  <si>
    <t>22-28</t>
  </si>
  <si>
    <t>RWE</t>
  </si>
  <si>
    <t>RWE renewables / Energy Infrastructure Partners</t>
  </si>
  <si>
    <t>Fixed feed-in tariff</t>
  </si>
  <si>
    <t>Hywind Tampen</t>
  </si>
  <si>
    <t>Norway</t>
  </si>
  <si>
    <t>Petoro / OMV / Vår Energi / Idemitsu / Wintershall DEA</t>
  </si>
  <si>
    <t>Pro rata (E&amp;P)</t>
  </si>
  <si>
    <t>Enova / NOx fund</t>
  </si>
  <si>
    <t>Enova 45% Capex support. NOx fund up to NOK 565 million</t>
  </si>
  <si>
    <t>Dogger Bank A</t>
  </si>
  <si>
    <t>Production started</t>
  </si>
  <si>
    <t>18-35</t>
  </si>
  <si>
    <t>SSE Renewables</t>
  </si>
  <si>
    <t xml:space="preserve">SSE Renewables / Vårgrønn </t>
  </si>
  <si>
    <t>GBP 39.65/MWh (2012 Real)</t>
  </si>
  <si>
    <t>Dogger Bank B</t>
  </si>
  <si>
    <t>Under construction</t>
  </si>
  <si>
    <t>25-35</t>
  </si>
  <si>
    <t>GBP 41.61/MWh (2012 Real)</t>
  </si>
  <si>
    <t>Dogger Bank C</t>
  </si>
  <si>
    <t>22-32</t>
  </si>
  <si>
    <t>Empire Wind 1</t>
  </si>
  <si>
    <t>USA</t>
  </si>
  <si>
    <t>20-40</t>
  </si>
  <si>
    <t>Full</t>
  </si>
  <si>
    <t>OREC</t>
  </si>
  <si>
    <t xml:space="preserve">USD 155/MWh </t>
  </si>
  <si>
    <t>25 yrs</t>
  </si>
  <si>
    <t>MFW Bałtyk II &amp; III</t>
  </si>
  <si>
    <t>Poland</t>
  </si>
  <si>
    <t>22-37</t>
  </si>
  <si>
    <t>21-42</t>
  </si>
  <si>
    <t xml:space="preserve">Polenergia </t>
  </si>
  <si>
    <t>PLN 319.60 per MWh (2022 real)</t>
  </si>
  <si>
    <t>Empire Wind 2</t>
  </si>
  <si>
    <t xml:space="preserve">Planning </t>
  </si>
  <si>
    <t>30-40</t>
  </si>
  <si>
    <t>MFW Bałtyk I</t>
  </si>
  <si>
    <t>21-37</t>
  </si>
  <si>
    <t>Sheringham Shoal and Dudgeon Extensions</t>
  </si>
  <si>
    <t>Full/
Equity method</t>
  </si>
  <si>
    <t>Donghae1*</t>
  </si>
  <si>
    <t>South Korea</t>
  </si>
  <si>
    <t>KNOC</t>
  </si>
  <si>
    <t>KNOC / EWP</t>
  </si>
  <si>
    <t xml:space="preserve">Bandibuli </t>
  </si>
  <si>
    <t xml:space="preserve"> </t>
  </si>
  <si>
    <t>Atlas Wind</t>
  </si>
  <si>
    <t>Dogger Bank D</t>
  </si>
  <si>
    <t>21-35</t>
  </si>
  <si>
    <t xml:space="preserve">Central Atlantic lease </t>
  </si>
  <si>
    <t>Celtic Sea lease</t>
  </si>
  <si>
    <t>In addition to the assets listed above Equinor owns:​</t>
  </si>
  <si>
    <r>
      <t xml:space="preserve">- 10% of the shares in </t>
    </r>
    <r>
      <rPr>
        <b/>
        <sz val="9"/>
        <color rgb="FF000000"/>
        <rFont val="Arial"/>
        <family val="2"/>
      </rPr>
      <t>Ørsted A/S</t>
    </r>
    <r>
      <rPr>
        <sz val="9"/>
        <color rgb="FF000000"/>
        <rFont val="Arial"/>
        <family val="2"/>
      </rPr>
      <t>, accounted for as financial asset</t>
    </r>
  </si>
  <si>
    <r>
      <rPr>
        <vertAlign val="superscript"/>
        <sz val="9"/>
        <color theme="0" tint="-0.34998626667073579"/>
        <rFont val="Arial"/>
        <family val="2"/>
      </rPr>
      <t>1</t>
    </r>
    <r>
      <rPr>
        <sz val="9"/>
        <color theme="0" tint="-0.34998626667073579"/>
        <rFont val="Arial"/>
        <family val="2"/>
      </rPr>
      <t xml:space="preserve"> Installed capacity (MW) on assets in planning phase is indicative. </t>
    </r>
  </si>
  <si>
    <r>
      <rPr>
        <vertAlign val="superscript"/>
        <sz val="9"/>
        <color theme="0" tint="-0.34998626667073579"/>
        <rFont val="Arial"/>
        <family val="2"/>
      </rPr>
      <t>2</t>
    </r>
    <r>
      <rPr>
        <sz val="9"/>
        <color theme="0" tint="-0.34998626667073579"/>
        <rFont val="Arial"/>
        <family val="2"/>
      </rPr>
      <t xml:space="preserve"> Financial consolidation: </t>
    </r>
  </si>
  <si>
    <t xml:space="preserve">Equity method: Equity method is applied as set out in IAS 28 Investments in Associates and Joint Ventures. </t>
  </si>
  <si>
    <t>Pro rata: The activities are accounted for on a pro rata basis using Equinor's ownership share</t>
  </si>
  <si>
    <t>Full: Full consolidation follows the principles established in IFRS 10 Consolidated Financial Statements</t>
  </si>
  <si>
    <r>
      <rPr>
        <vertAlign val="superscript"/>
        <sz val="9"/>
        <color theme="0" tint="-0.34998626667073579"/>
        <rFont val="Arial"/>
        <family val="2"/>
      </rPr>
      <t>3</t>
    </r>
    <r>
      <rPr>
        <sz val="9"/>
        <color theme="0" tint="-0.34998626667073579"/>
        <rFont val="Arial"/>
        <family val="2"/>
      </rPr>
      <t xml:space="preserve"> Support regime and level indicates conditions first period after Commercial Operation Date (COD)</t>
    </r>
  </si>
  <si>
    <t>ROC: Renewable Obligation Certificate</t>
  </si>
  <si>
    <t>CfD: Contracts for Difference</t>
  </si>
  <si>
    <t>OREC: Offshore Wind Renewable Energy Certificate</t>
  </si>
  <si>
    <t xml:space="preserve">* East West power, KNOC and Equinor are parties to a joint development agreement whereby EWP has a 30% working interest. </t>
  </si>
  <si>
    <t>Onshore Renewables</t>
  </si>
  <si>
    <t>Generation capacity (MW)</t>
  </si>
  <si>
    <t>Generation capacity Equinor (MW)</t>
  </si>
  <si>
    <t>Storage capacity (MW/MWh)</t>
  </si>
  <si>
    <t>Commercial Operation Date</t>
  </si>
  <si>
    <t>Commercial terms</t>
  </si>
  <si>
    <t>Apodi Complex</t>
  </si>
  <si>
    <t>Solar</t>
  </si>
  <si>
    <t>Brazil</t>
  </si>
  <si>
    <t>Scatec</t>
  </si>
  <si>
    <t xml:space="preserve">Scatec / Apodi Participações </t>
  </si>
  <si>
    <t>PPA</t>
  </si>
  <si>
    <t>Wilko</t>
  </si>
  <si>
    <t>Onshore wind</t>
  </si>
  <si>
    <t>2022/2023</t>
  </si>
  <si>
    <t>Wento</t>
  </si>
  <si>
    <t>Stępień</t>
  </si>
  <si>
    <t>Zagórzyca</t>
  </si>
  <si>
    <t>2023/2024</t>
  </si>
  <si>
    <t>Blandford Road</t>
  </si>
  <si>
    <t>Battery storage</t>
  </si>
  <si>
    <t>25/50</t>
  </si>
  <si>
    <t>Mendubim Complex of solar plants</t>
  </si>
  <si>
    <t>Scatec / Hydro Rein / Alunorte</t>
  </si>
  <si>
    <t>Serra da Babilônia 1 Wind Complex</t>
  </si>
  <si>
    <t>Rio Energy</t>
  </si>
  <si>
    <t>Lipno</t>
  </si>
  <si>
    <t>Welkin Mill</t>
  </si>
  <si>
    <t>35/70</t>
  </si>
  <si>
    <t>Citrus Flatts</t>
  </si>
  <si>
    <t>US</t>
  </si>
  <si>
    <t>100/200</t>
  </si>
  <si>
    <t>East Point Energy</t>
  </si>
  <si>
    <t>Sunset Ridge</t>
  </si>
  <si>
    <t>10/20</t>
  </si>
  <si>
    <t>Ingerslev Å</t>
  </si>
  <si>
    <t>Denmark</t>
  </si>
  <si>
    <t>BeGreen</t>
  </si>
  <si>
    <t>Serra da Babilônia Solar Complex</t>
  </si>
  <si>
    <t>NOVEC Portfolio</t>
  </si>
  <si>
    <t>80/160</t>
  </si>
  <si>
    <t>Lyngsåsa</t>
  </si>
  <si>
    <t>Sweden</t>
  </si>
  <si>
    <t>BayWa r.e</t>
  </si>
  <si>
    <t>8/16</t>
  </si>
  <si>
    <r>
      <t xml:space="preserve">- 100% of </t>
    </r>
    <r>
      <rPr>
        <b/>
        <sz val="9"/>
        <color theme="1"/>
        <rFont val="Arial"/>
        <family val="2"/>
      </rPr>
      <t>Wento</t>
    </r>
    <r>
      <rPr>
        <sz val="9"/>
        <color theme="1"/>
        <rFont val="Arial"/>
        <family val="2"/>
      </rPr>
      <t xml:space="preserve"> (pipeline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of &gt; 3 GW)</t>
    </r>
  </si>
  <si>
    <r>
      <rPr>
        <sz val="9"/>
        <color theme="1"/>
        <rFont val="Arial"/>
        <family val="2"/>
      </rPr>
      <t xml:space="preserve">- 100% of </t>
    </r>
    <r>
      <rPr>
        <b/>
        <sz val="9"/>
        <color theme="1"/>
        <rFont val="Arial"/>
        <family val="2"/>
      </rPr>
      <t>East Point Energy LLC (</t>
    </r>
    <r>
      <rPr>
        <sz val="9"/>
        <color theme="1"/>
        <rFont val="Arial"/>
        <family val="2"/>
      </rPr>
      <t>pipeline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of &gt; 3 GW)</t>
    </r>
  </si>
  <si>
    <r>
      <rPr>
        <sz val="9"/>
        <color theme="1"/>
        <rFont val="Arial"/>
        <family val="2"/>
      </rPr>
      <t xml:space="preserve">- 100% of </t>
    </r>
    <r>
      <rPr>
        <b/>
        <sz val="9"/>
        <color theme="1"/>
        <rFont val="Arial"/>
        <family val="2"/>
      </rPr>
      <t>BeGreen Solar Aps</t>
    </r>
    <r>
      <rPr>
        <sz val="9"/>
        <color theme="1"/>
        <rFont val="Arial"/>
        <family val="2"/>
      </rPr>
      <t xml:space="preserve"> (pipeline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of &gt; 2 GW)</t>
    </r>
  </si>
  <si>
    <r>
      <rPr>
        <sz val="9"/>
        <color theme="1"/>
        <rFont val="Arial"/>
        <family val="2"/>
      </rPr>
      <t xml:space="preserve">- 100% of </t>
    </r>
    <r>
      <rPr>
        <b/>
        <sz val="9"/>
        <color theme="1"/>
        <rFont val="Arial"/>
        <family val="2"/>
      </rPr>
      <t>Rio Energy Participações S.A.</t>
    </r>
    <r>
      <rPr>
        <sz val="9"/>
        <color theme="1"/>
        <rFont val="Arial"/>
        <family val="2"/>
      </rPr>
      <t xml:space="preserve"> (pipeline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of &gt; 1.5 GW)</t>
    </r>
  </si>
  <si>
    <r>
      <t>- 16.2% of the shares in</t>
    </r>
    <r>
      <rPr>
        <b/>
        <sz val="9"/>
        <color theme="1"/>
        <rFont val="Arial"/>
        <family val="2"/>
      </rPr>
      <t xml:space="preserve"> Scatec ASA</t>
    </r>
    <r>
      <rPr>
        <sz val="9"/>
        <color theme="1"/>
        <rFont val="Arial"/>
        <family val="2"/>
      </rPr>
      <t>, accounted for as financial asset</t>
    </r>
  </si>
  <si>
    <r>
      <rPr>
        <vertAlign val="superscript"/>
        <sz val="9"/>
        <color theme="0" tint="-0.34998626667073579"/>
        <rFont val="Arial"/>
        <family val="2"/>
      </rPr>
      <t>1</t>
    </r>
    <r>
      <rPr>
        <sz val="9"/>
        <color theme="0" tint="-0.34998626667073579"/>
        <rFont val="Arial"/>
        <family val="2"/>
      </rPr>
      <t xml:space="preserve"> Financial consolidation: </t>
    </r>
  </si>
  <si>
    <r>
      <rPr>
        <vertAlign val="superscript"/>
        <sz val="9"/>
        <color theme="0" tint="-0.34998626667073579"/>
        <rFont val="Arial"/>
        <family val="2"/>
      </rPr>
      <t xml:space="preserve">2 </t>
    </r>
    <r>
      <rPr>
        <sz val="9"/>
        <color theme="0" tint="-0.34998626667073579"/>
        <rFont val="Arial"/>
        <family val="2"/>
      </rPr>
      <t>Risked opportunity pipeline</t>
    </r>
  </si>
  <si>
    <t>2025 - TWh</t>
  </si>
  <si>
    <t>2024 - TWh</t>
  </si>
  <si>
    <t>2023 - GWh</t>
  </si>
  <si>
    <t>2022 - GWh</t>
  </si>
  <si>
    <t>2021 - GWh</t>
  </si>
  <si>
    <t>2020 - GWh</t>
  </si>
  <si>
    <t>2019 - GWh</t>
  </si>
  <si>
    <t>2018 - GWh</t>
  </si>
  <si>
    <t>FY2025</t>
  </si>
  <si>
    <t>2Q 2025</t>
  </si>
  <si>
    <t>1Q 2025</t>
  </si>
  <si>
    <t>FY 2024</t>
  </si>
  <si>
    <t>4Q 2024</t>
  </si>
  <si>
    <t>3Q 2024</t>
  </si>
  <si>
    <t>2Q 2024</t>
  </si>
  <si>
    <t>1Q 2024</t>
  </si>
  <si>
    <t>FY 2023</t>
  </si>
  <si>
    <t>4Q 2023</t>
  </si>
  <si>
    <t>3Q 2023</t>
  </si>
  <si>
    <t>2Q 2023</t>
  </si>
  <si>
    <t>1Q 2023</t>
  </si>
  <si>
    <t>FY 2022</t>
  </si>
  <si>
    <t>4Q 2022</t>
  </si>
  <si>
    <t>3Q 2022</t>
  </si>
  <si>
    <t>2Q 2022</t>
  </si>
  <si>
    <t>1Q 2022</t>
  </si>
  <si>
    <t>FY 2021</t>
  </si>
  <si>
    <t>4Q 2021</t>
  </si>
  <si>
    <t>3Q 2021</t>
  </si>
  <si>
    <t>2Q 2021</t>
  </si>
  <si>
    <t>1Q 2021</t>
  </si>
  <si>
    <t>FY 2020</t>
  </si>
  <si>
    <t>4Q 2020</t>
  </si>
  <si>
    <t>3Q 2020</t>
  </si>
  <si>
    <t>2Q 2020</t>
  </si>
  <si>
    <t>1Q 2020</t>
  </si>
  <si>
    <t>FY 2019</t>
  </si>
  <si>
    <t>4Q 2019</t>
  </si>
  <si>
    <t>3Q 2019</t>
  </si>
  <si>
    <t>2Q 2019</t>
  </si>
  <si>
    <t>1Q 2019</t>
  </si>
  <si>
    <t>FY 2018</t>
  </si>
  <si>
    <t>FY 2017</t>
  </si>
  <si>
    <t>FY 2016</t>
  </si>
  <si>
    <t>FY 2015</t>
  </si>
  <si>
    <t>Offshore wind</t>
  </si>
  <si>
    <t>Onshore renewables</t>
  </si>
  <si>
    <t>Guañizuil IIA</t>
  </si>
  <si>
    <t>Stępień </t>
  </si>
  <si>
    <t>Corrections after reporting period*</t>
  </si>
  <si>
    <r>
      <t>Renewable energy delivered to grid</t>
    </r>
    <r>
      <rPr>
        <sz val="9"/>
        <color theme="1"/>
        <rFont val="Arial"/>
        <family val="2"/>
      </rPr>
      <t>**</t>
    </r>
  </si>
  <si>
    <t>Renewable energy for use by Equinor</t>
  </si>
  <si>
    <t>Sum Equinor</t>
  </si>
  <si>
    <t>*Corrections linked to metering system - updated on asset line, but not affecting the reported totals</t>
  </si>
  <si>
    <t>**Sum for the Renewables reporting segment</t>
  </si>
  <si>
    <t xml:space="preserve">Comments </t>
  </si>
  <si>
    <t>1Q25:</t>
  </si>
  <si>
    <t>Lyngsåsa: Acquisition of onshore wind farm in Southern Sweden</t>
  </si>
  <si>
    <t>2Q24:</t>
  </si>
  <si>
    <t xml:space="preserve">Lipno: Test production (Wento) </t>
  </si>
  <si>
    <t>4Q23:</t>
  </si>
  <si>
    <t>Guañizuil IIA (Solar Argentina): Divested</t>
  </si>
  <si>
    <t>2Q21:</t>
  </si>
  <si>
    <t>Arkona: Changed ownershare 1 July 2019 from 50% to 25%</t>
  </si>
  <si>
    <t xml:space="preserve">Miłosław </t>
  </si>
  <si>
    <t xml:space="preserve">Zawiercie </t>
  </si>
  <si>
    <t>25-50</t>
  </si>
  <si>
    <t>Power generation (Equinor share)</t>
  </si>
  <si>
    <r>
      <t>Generation capacity (MW)</t>
    </r>
    <r>
      <rPr>
        <b/>
        <vertAlign val="superscript"/>
        <sz val="9"/>
        <color rgb="FFE90E49"/>
        <rFont val="Arial"/>
        <family val="2"/>
      </rPr>
      <t>1</t>
    </r>
  </si>
  <si>
    <r>
      <t>Financial consolidation</t>
    </r>
    <r>
      <rPr>
        <b/>
        <vertAlign val="superscript"/>
        <sz val="9"/>
        <color rgb="FFE90E49"/>
        <rFont val="Arial"/>
        <family val="2"/>
      </rPr>
      <t>2</t>
    </r>
  </si>
  <si>
    <r>
      <t>Commercial terms / Support regime</t>
    </r>
    <r>
      <rPr>
        <b/>
        <vertAlign val="superscript"/>
        <sz val="9"/>
        <color rgb="FFE90E49"/>
        <rFont val="Arial"/>
        <family val="2"/>
      </rPr>
      <t>3</t>
    </r>
  </si>
  <si>
    <r>
      <t>Financial consolidation</t>
    </r>
    <r>
      <rPr>
        <b/>
        <vertAlign val="superscript"/>
        <sz val="9"/>
        <color rgb="FFE90E4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</si>
</sst>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 * #,##0.00_ ;_ * \-#,##0.00_ ;_ * &quot;-&quot;??_ ;_ @_ "/>
    <numFmt numFmtId="168" formatCode="#,##0.0"/>
    <numFmt numFmtId="169" formatCode="#,##0.00000"/>
    <numFmt numFmtId="170" formatCode="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0" tint="-0.34998626667073579"/>
      <name val="Arial"/>
      <family val="2"/>
    </font>
    <font>
      <vertAlign val="superscript"/>
      <sz val="9"/>
      <color theme="0" tint="-0.3499862666707357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rgb="FF424242"/>
      <name val="Arial"/>
      <family val="2"/>
    </font>
    <font>
      <b/>
      <sz val="24"/>
      <color rgb="FF000000"/>
      <name val="Arial"/>
      <family val="2"/>
    </font>
    <font>
      <i/>
      <sz val="9"/>
      <color theme="1"/>
      <name val="Arial"/>
      <family val="2"/>
    </font>
    <font>
      <sz val="9"/>
      <color rgb="FFC00000"/>
      <name val="Arial"/>
      <family val="2"/>
    </font>
    <font>
      <b/>
      <sz val="9"/>
      <color rgb="FF006666"/>
      <name val="Arial"/>
      <family val="2"/>
    </font>
    <font>
      <i/>
      <sz val="9"/>
      <name val="Arial"/>
      <family val="2"/>
    </font>
    <font>
      <i/>
      <sz val="9"/>
      <color rgb="FF006666"/>
      <name val="Arial"/>
      <family val="2"/>
    </font>
    <font>
      <i/>
      <sz val="9"/>
      <color rgb="FFC00000"/>
      <name val="Arial"/>
      <family val="2"/>
    </font>
    <font>
      <sz val="9"/>
      <color theme="0" tint="-0.249977111117893"/>
      <name val="Arial"/>
      <family val="2"/>
    </font>
    <font>
      <sz val="9"/>
      <color rgb="FFC00000"/>
      <name val="Arial"/>
      <family val="2"/>
    </font>
    <font>
      <sz val="9"/>
      <color theme="1"/>
      <name val="Arial"/>
      <family val="2"/>
    </font>
    <font>
      <b/>
      <sz val="9"/>
      <color rgb="FFE90E49"/>
      <name val="Arial"/>
      <family val="2"/>
    </font>
    <font>
      <b/>
      <vertAlign val="superscript"/>
      <sz val="9"/>
      <color rgb="FFE90E49"/>
      <name val="Arial"/>
      <family val="2"/>
    </font>
    <font>
      <sz val="9"/>
      <color rgb="FFE90E4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FF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vertical="top"/>
    </xf>
    <xf numFmtId="0" fontId="0" fillId="33" borderId="0" xfId="0" applyFill="1" applyAlignment="1">
      <alignment horizontal="center" vertical="top"/>
    </xf>
    <xf numFmtId="1" fontId="0" fillId="33" borderId="0" xfId="0" applyNumberFormat="1" applyFill="1" applyAlignment="1">
      <alignment horizontal="center" vertical="top"/>
    </xf>
    <xf numFmtId="165" fontId="0" fillId="33" borderId="0" xfId="1" applyNumberFormat="1" applyFont="1" applyFill="1" applyAlignment="1">
      <alignment horizontal="center" vertical="top"/>
    </xf>
    <xf numFmtId="0" fontId="0" fillId="33" borderId="0" xfId="0" applyFill="1" applyAlignment="1">
      <alignment vertical="top" wrapText="1"/>
    </xf>
    <xf numFmtId="165" fontId="0" fillId="33" borderId="0" xfId="1" applyNumberFormat="1" applyFont="1" applyFill="1" applyAlignment="1">
      <alignment horizontal="center"/>
    </xf>
    <xf numFmtId="1" fontId="0" fillId="33" borderId="0" xfId="0" applyNumberFormat="1" applyFill="1" applyAlignment="1">
      <alignment horizontal="center"/>
    </xf>
    <xf numFmtId="1" fontId="0" fillId="33" borderId="0" xfId="0" applyNumberFormat="1" applyFill="1"/>
    <xf numFmtId="0" fontId="0" fillId="33" borderId="0" xfId="0" applyFill="1" applyAlignment="1">
      <alignment horizontal="left"/>
    </xf>
    <xf numFmtId="0" fontId="14" fillId="0" borderId="0" xfId="0" applyFont="1"/>
    <xf numFmtId="0" fontId="19" fillId="0" borderId="0" xfId="0" applyFont="1"/>
    <xf numFmtId="0" fontId="18" fillId="0" borderId="0" xfId="0" applyFont="1"/>
    <xf numFmtId="0" fontId="26" fillId="33" borderId="0" xfId="0" applyFont="1" applyFill="1" applyAlignment="1">
      <alignment horizontal="left" vertical="center"/>
    </xf>
    <xf numFmtId="49" fontId="26" fillId="33" borderId="0" xfId="0" quotePrefix="1" applyNumberFormat="1" applyFont="1" applyFill="1" applyAlignment="1">
      <alignment horizontal="left" vertical="center"/>
    </xf>
    <xf numFmtId="0" fontId="28" fillId="33" borderId="0" xfId="0" applyFont="1" applyFill="1"/>
    <xf numFmtId="0" fontId="23" fillId="33" borderId="0" xfId="0" applyFont="1" applyFill="1"/>
    <xf numFmtId="49" fontId="26" fillId="33" borderId="0" xfId="0" applyNumberFormat="1" applyFont="1" applyFill="1" applyAlignment="1">
      <alignment horizontal="left" vertical="center"/>
    </xf>
    <xf numFmtId="0" fontId="29" fillId="33" borderId="0" xfId="0" applyFont="1" applyFill="1"/>
    <xf numFmtId="0" fontId="33" fillId="33" borderId="0" xfId="0" applyFont="1" applyFill="1" applyAlignment="1">
      <alignment horizontal="center" vertical="center"/>
    </xf>
    <xf numFmtId="0" fontId="34" fillId="33" borderId="0" xfId="0" quotePrefix="1" applyFont="1" applyFill="1" applyAlignment="1">
      <alignment horizontal="left" vertical="center"/>
    </xf>
    <xf numFmtId="0" fontId="30" fillId="33" borderId="0" xfId="0" applyFont="1" applyFill="1" applyAlignment="1">
      <alignment vertical="center"/>
    </xf>
    <xf numFmtId="0" fontId="31" fillId="33" borderId="0" xfId="0" applyFont="1" applyFill="1" applyAlignment="1">
      <alignment horizontal="right" vertical="center" wrapText="1"/>
    </xf>
    <xf numFmtId="0" fontId="32" fillId="35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0" fillId="35" borderId="0" xfId="0" applyFont="1" applyFill="1" applyAlignment="1">
      <alignment vertical="center"/>
    </xf>
    <xf numFmtId="0" fontId="31" fillId="35" borderId="0" xfId="0" applyFont="1" applyFill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right" vertical="center" wrapText="1"/>
    </xf>
    <xf numFmtId="0" fontId="32" fillId="34" borderId="0" xfId="0" applyFont="1" applyFill="1" applyAlignment="1">
      <alignment vertical="center"/>
    </xf>
    <xf numFmtId="0" fontId="30" fillId="34" borderId="0" xfId="0" applyFont="1" applyFill="1" applyAlignment="1">
      <alignment vertical="center"/>
    </xf>
    <xf numFmtId="0" fontId="31" fillId="34" borderId="0" xfId="0" applyFont="1" applyFill="1" applyAlignment="1">
      <alignment horizontal="right" vertical="center" wrapText="1"/>
    </xf>
    <xf numFmtId="0" fontId="33" fillId="33" borderId="0" xfId="0" applyFont="1" applyFill="1" applyAlignment="1">
      <alignment vertical="center"/>
    </xf>
    <xf numFmtId="0" fontId="34" fillId="35" borderId="0" xfId="0" applyFont="1" applyFill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32" fillId="33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166" fontId="22" fillId="33" borderId="0" xfId="1" applyNumberFormat="1" applyFont="1" applyFill="1" applyAlignment="1">
      <alignment horizontal="center" vertical="center"/>
    </xf>
    <xf numFmtId="1" fontId="22" fillId="33" borderId="0" xfId="0" applyNumberFormat="1" applyFont="1" applyFill="1" applyAlignment="1">
      <alignment horizontal="center" vertical="center"/>
    </xf>
    <xf numFmtId="9" fontId="22" fillId="33" borderId="0" xfId="0" applyNumberFormat="1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0" fontId="22" fillId="34" borderId="0" xfId="0" applyFont="1" applyFill="1" applyAlignment="1">
      <alignment vertical="center" wrapText="1"/>
    </xf>
    <xf numFmtId="0" fontId="22" fillId="34" borderId="0" xfId="0" applyFont="1" applyFill="1" applyAlignment="1">
      <alignment vertical="center"/>
    </xf>
    <xf numFmtId="0" fontId="22" fillId="34" borderId="0" xfId="0" applyFont="1" applyFill="1" applyAlignment="1">
      <alignment horizontal="center" vertical="center"/>
    </xf>
    <xf numFmtId="1" fontId="22" fillId="34" borderId="0" xfId="1" applyNumberFormat="1" applyFont="1" applyFill="1" applyAlignment="1">
      <alignment horizontal="center" vertical="center"/>
    </xf>
    <xf numFmtId="1" fontId="22" fillId="34" borderId="0" xfId="0" applyNumberFormat="1" applyFont="1" applyFill="1" applyAlignment="1">
      <alignment horizontal="center" vertical="center"/>
    </xf>
    <xf numFmtId="9" fontId="22" fillId="34" borderId="0" xfId="0" applyNumberFormat="1" applyFont="1" applyFill="1" applyAlignment="1">
      <alignment horizontal="center" vertical="center"/>
    </xf>
    <xf numFmtId="165" fontId="22" fillId="34" borderId="0" xfId="1" applyNumberFormat="1" applyFont="1" applyFill="1" applyAlignment="1">
      <alignment horizontal="center" vertical="center"/>
    </xf>
    <xf numFmtId="165" fontId="22" fillId="33" borderId="0" xfId="1" applyNumberFormat="1" applyFont="1" applyFill="1" applyAlignment="1">
      <alignment horizontal="center" vertical="center"/>
    </xf>
    <xf numFmtId="0" fontId="24" fillId="33" borderId="0" xfId="0" applyFont="1" applyFill="1" applyAlignment="1">
      <alignment horizontal="right" vertical="center" wrapText="1"/>
    </xf>
    <xf numFmtId="0" fontId="22" fillId="33" borderId="0" xfId="0" applyFont="1" applyFill="1" applyAlignment="1">
      <alignment horizontal="right" vertical="center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1" fontId="22" fillId="33" borderId="0" xfId="0" applyNumberFormat="1" applyFont="1" applyFill="1" applyAlignment="1">
      <alignment horizontal="left" vertical="center"/>
    </xf>
    <xf numFmtId="0" fontId="33" fillId="34" borderId="0" xfId="0" applyFont="1" applyFill="1" applyAlignment="1">
      <alignment vertical="center"/>
    </xf>
    <xf numFmtId="0" fontId="0" fillId="33" borderId="0" xfId="0" applyFill="1" applyAlignment="1">
      <alignment horizontal="left" wrapText="1"/>
    </xf>
    <xf numFmtId="1" fontId="0" fillId="33" borderId="0" xfId="0" applyNumberFormat="1" applyFill="1" applyAlignment="1">
      <alignment horizontal="left"/>
    </xf>
    <xf numFmtId="0" fontId="33" fillId="35" borderId="0" xfId="0" applyFont="1" applyFill="1" applyAlignment="1">
      <alignment horizontal="left" vertical="center"/>
    </xf>
    <xf numFmtId="0" fontId="33" fillId="34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33" borderId="0" xfId="0" applyFont="1" applyFill="1" applyAlignment="1">
      <alignment horizontal="left" vertical="center" wrapText="1"/>
    </xf>
    <xf numFmtId="0" fontId="37" fillId="33" borderId="0" xfId="0" applyFont="1" applyFill="1"/>
    <xf numFmtId="0" fontId="29" fillId="33" borderId="0" xfId="0" applyFont="1" applyFill="1" applyAlignment="1">
      <alignment horizontal="right"/>
    </xf>
    <xf numFmtId="0" fontId="29" fillId="0" borderId="0" xfId="0" applyFont="1" applyAlignment="1">
      <alignment horizontal="right"/>
    </xf>
    <xf numFmtId="0" fontId="38" fillId="0" borderId="16" xfId="0" applyFont="1" applyBorder="1" applyAlignment="1">
      <alignment vertical="center" wrapText="1"/>
    </xf>
    <xf numFmtId="4" fontId="40" fillId="35" borderId="23" xfId="0" applyNumberFormat="1" applyFont="1" applyFill="1" applyBorder="1" applyAlignment="1">
      <alignment horizontal="right" vertical="center"/>
    </xf>
    <xf numFmtId="3" fontId="40" fillId="35" borderId="17" xfId="0" applyNumberFormat="1" applyFont="1" applyFill="1" applyBorder="1" applyAlignment="1">
      <alignment horizontal="right" vertical="center"/>
    </xf>
    <xf numFmtId="4" fontId="40" fillId="0" borderId="23" xfId="0" applyNumberFormat="1" applyFont="1" applyBorder="1" applyAlignment="1">
      <alignment horizontal="right" vertical="center"/>
    </xf>
    <xf numFmtId="3" fontId="40" fillId="0" borderId="17" xfId="0" applyNumberFormat="1" applyFont="1" applyBorder="1" applyAlignment="1">
      <alignment horizontal="right" vertical="center"/>
    </xf>
    <xf numFmtId="4" fontId="42" fillId="0" borderId="16" xfId="0" applyNumberFormat="1" applyFont="1" applyBorder="1" applyAlignment="1">
      <alignment horizontal="right" vertical="center"/>
    </xf>
    <xf numFmtId="3" fontId="42" fillId="0" borderId="13" xfId="0" applyNumberFormat="1" applyFont="1" applyBorder="1" applyAlignment="1">
      <alignment horizontal="right" vertical="center"/>
    </xf>
    <xf numFmtId="4" fontId="40" fillId="36" borderId="23" xfId="0" applyNumberFormat="1" applyFont="1" applyFill="1" applyBorder="1" applyAlignment="1">
      <alignment horizontal="right" vertical="center"/>
    </xf>
    <xf numFmtId="4" fontId="31" fillId="36" borderId="18" xfId="0" applyNumberFormat="1" applyFont="1" applyFill="1" applyBorder="1" applyAlignment="1">
      <alignment horizontal="right" vertical="center"/>
    </xf>
    <xf numFmtId="4" fontId="31" fillId="36" borderId="19" xfId="0" applyNumberFormat="1" applyFont="1" applyFill="1" applyBorder="1" applyAlignment="1">
      <alignment horizontal="right" vertical="center"/>
    </xf>
    <xf numFmtId="3" fontId="40" fillId="36" borderId="0" xfId="0" applyNumberFormat="1" applyFont="1" applyFill="1" applyAlignment="1">
      <alignment horizontal="right" vertical="center"/>
    </xf>
    <xf numFmtId="3" fontId="31" fillId="36" borderId="18" xfId="0" applyNumberFormat="1" applyFont="1" applyFill="1" applyBorder="1" applyAlignment="1">
      <alignment horizontal="right" vertical="center"/>
    </xf>
    <xf numFmtId="3" fontId="31" fillId="36" borderId="19" xfId="0" applyNumberFormat="1" applyFont="1" applyFill="1" applyBorder="1" applyAlignment="1">
      <alignment horizontal="right" vertical="center"/>
    </xf>
    <xf numFmtId="3" fontId="40" fillId="36" borderId="21" xfId="0" applyNumberFormat="1" applyFont="1" applyFill="1" applyBorder="1" applyAlignment="1">
      <alignment horizontal="right" vertical="center"/>
    </xf>
    <xf numFmtId="4" fontId="40" fillId="36" borderId="16" xfId="0" applyNumberFormat="1" applyFont="1" applyFill="1" applyBorder="1" applyAlignment="1">
      <alignment horizontal="right" vertical="center"/>
    </xf>
    <xf numFmtId="4" fontId="31" fillId="36" borderId="14" xfId="0" applyNumberFormat="1" applyFont="1" applyFill="1" applyBorder="1" applyAlignment="1">
      <alignment horizontal="right" vertical="center"/>
    </xf>
    <xf numFmtId="4" fontId="31" fillId="36" borderId="15" xfId="0" applyNumberFormat="1" applyFont="1" applyFill="1" applyBorder="1" applyAlignment="1">
      <alignment horizontal="right" vertical="center"/>
    </xf>
    <xf numFmtId="3" fontId="40" fillId="36" borderId="10" xfId="0" applyNumberFormat="1" applyFont="1" applyFill="1" applyBorder="1" applyAlignment="1">
      <alignment horizontal="right" vertical="center"/>
    </xf>
    <xf numFmtId="3" fontId="31" fillId="36" borderId="14" xfId="0" applyNumberFormat="1" applyFont="1" applyFill="1" applyBorder="1" applyAlignment="1">
      <alignment horizontal="right" vertical="center"/>
    </xf>
    <xf numFmtId="3" fontId="31" fillId="36" borderId="15" xfId="0" applyNumberFormat="1" applyFont="1" applyFill="1" applyBorder="1" applyAlignment="1">
      <alignment horizontal="right" vertical="center"/>
    </xf>
    <xf numFmtId="3" fontId="40" fillId="36" borderId="12" xfId="0" applyNumberFormat="1" applyFont="1" applyFill="1" applyBorder="1" applyAlignment="1">
      <alignment horizontal="right" vertical="center"/>
    </xf>
    <xf numFmtId="0" fontId="26" fillId="33" borderId="0" xfId="0" applyFont="1" applyFill="1" applyAlignment="1">
      <alignment vertical="center" wrapText="1"/>
    </xf>
    <xf numFmtId="0" fontId="26" fillId="33" borderId="0" xfId="0" applyFont="1" applyFill="1" applyAlignment="1">
      <alignment vertical="center"/>
    </xf>
    <xf numFmtId="0" fontId="26" fillId="33" borderId="0" xfId="0" applyFont="1" applyFill="1" applyAlignment="1">
      <alignment horizontal="center" vertical="center"/>
    </xf>
    <xf numFmtId="1" fontId="26" fillId="33" borderId="0" xfId="0" applyNumberFormat="1" applyFont="1" applyFill="1" applyAlignment="1">
      <alignment horizontal="center" vertical="center"/>
    </xf>
    <xf numFmtId="165" fontId="26" fillId="33" borderId="0" xfId="1" applyNumberFormat="1" applyFont="1" applyFill="1" applyAlignment="1">
      <alignment horizontal="center" vertical="center"/>
    </xf>
    <xf numFmtId="166" fontId="22" fillId="34" borderId="0" xfId="1" applyNumberFormat="1" applyFont="1" applyFill="1" applyAlignment="1">
      <alignment horizontal="center" vertical="center"/>
    </xf>
    <xf numFmtId="1" fontId="22" fillId="33" borderId="0" xfId="1" applyNumberFormat="1" applyFont="1" applyFill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9" fontId="22" fillId="33" borderId="0" xfId="45" applyFont="1" applyFill="1" applyAlignment="1">
      <alignment horizontal="center" vertical="center"/>
    </xf>
    <xf numFmtId="0" fontId="25" fillId="33" borderId="0" xfId="0" applyFont="1" applyFill="1" applyAlignment="1">
      <alignment horizontal="left" vertical="center"/>
    </xf>
    <xf numFmtId="0" fontId="22" fillId="35" borderId="0" xfId="0" applyFont="1" applyFill="1" applyAlignment="1">
      <alignment horizontal="left" vertical="center"/>
    </xf>
    <xf numFmtId="0" fontId="24" fillId="35" borderId="0" xfId="0" applyFont="1" applyFill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5" fillId="35" borderId="0" xfId="0" applyFont="1" applyFill="1" applyAlignment="1">
      <alignment horizontal="left" vertical="center"/>
    </xf>
    <xf numFmtId="0" fontId="26" fillId="35" borderId="0" xfId="0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6" fillId="34" borderId="0" xfId="0" applyFont="1" applyFill="1" applyAlignment="1">
      <alignment vertical="center"/>
    </xf>
    <xf numFmtId="0" fontId="22" fillId="34" borderId="0" xfId="0" applyFont="1" applyFill="1" applyAlignment="1">
      <alignment horizontal="left" vertical="center"/>
    </xf>
    <xf numFmtId="0" fontId="24" fillId="34" borderId="0" xfId="0" applyFont="1" applyFill="1" applyAlignment="1">
      <alignment horizontal="right" vertical="center" wrapText="1"/>
    </xf>
    <xf numFmtId="0" fontId="25" fillId="34" borderId="0" xfId="0" applyFont="1" applyFill="1" applyAlignment="1">
      <alignment horizontal="left" vertical="center"/>
    </xf>
    <xf numFmtId="0" fontId="26" fillId="34" borderId="0" xfId="0" applyFont="1" applyFill="1" applyAlignment="1">
      <alignment horizontal="left" vertical="center"/>
    </xf>
    <xf numFmtId="1" fontId="26" fillId="33" borderId="0" xfId="1" applyNumberFormat="1" applyFont="1" applyFill="1" applyAlignment="1">
      <alignment horizontal="center" vertical="center"/>
    </xf>
    <xf numFmtId="9" fontId="26" fillId="33" borderId="0" xfId="0" applyNumberFormat="1" applyFont="1" applyFill="1" applyAlignment="1">
      <alignment horizontal="center" vertical="center"/>
    </xf>
    <xf numFmtId="0" fontId="26" fillId="33" borderId="0" xfId="0" applyFont="1" applyFill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6" fillId="0" borderId="0" xfId="1" applyNumberFormat="1" applyFont="1" applyFill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2" fillId="33" borderId="0" xfId="0" applyFont="1" applyFill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2" fillId="33" borderId="0" xfId="0" quotePrefix="1" applyFont="1" applyFill="1" applyAlignment="1">
      <alignment horizontal="left" vertical="center"/>
    </xf>
    <xf numFmtId="49" fontId="22" fillId="0" borderId="0" xfId="0" quotePrefix="1" applyNumberFormat="1" applyFont="1" applyAlignment="1">
      <alignment horizontal="left" vertical="center"/>
    </xf>
    <xf numFmtId="0" fontId="23" fillId="33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0" fontId="26" fillId="39" borderId="0" xfId="0" applyFont="1" applyFill="1" applyAlignment="1">
      <alignment horizontal="left" vertical="center" wrapText="1"/>
    </xf>
    <xf numFmtId="0" fontId="26" fillId="35" borderId="0" xfId="0" applyFont="1" applyFill="1" applyAlignment="1">
      <alignment vertical="center" wrapText="1"/>
    </xf>
    <xf numFmtId="0" fontId="26" fillId="35" borderId="0" xfId="0" applyFont="1" applyFill="1" applyAlignment="1">
      <alignment vertical="center"/>
    </xf>
    <xf numFmtId="0" fontId="26" fillId="35" borderId="0" xfId="0" applyFont="1" applyFill="1" applyAlignment="1">
      <alignment horizontal="center" vertical="center"/>
    </xf>
    <xf numFmtId="1" fontId="26" fillId="35" borderId="0" xfId="0" applyNumberFormat="1" applyFont="1" applyFill="1" applyAlignment="1">
      <alignment horizontal="center" vertical="center"/>
    </xf>
    <xf numFmtId="1" fontId="26" fillId="35" borderId="0" xfId="1" applyNumberFormat="1" applyFont="1" applyFill="1" applyBorder="1" applyAlignment="1">
      <alignment horizontal="center" vertical="center"/>
    </xf>
    <xf numFmtId="9" fontId="26" fillId="35" borderId="0" xfId="0" applyNumberFormat="1" applyFont="1" applyFill="1" applyAlignment="1">
      <alignment horizontal="center" vertical="center"/>
    </xf>
    <xf numFmtId="0" fontId="26" fillId="35" borderId="0" xfId="0" applyFont="1" applyFill="1" applyAlignment="1">
      <alignment horizontal="left" vertical="center" wrapText="1"/>
    </xf>
    <xf numFmtId="1" fontId="26" fillId="0" borderId="0" xfId="0" applyNumberFormat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1" fontId="26" fillId="0" borderId="0" xfId="1" applyNumberFormat="1" applyFont="1" applyFill="1" applyBorder="1" applyAlignment="1">
      <alignment horizontal="center" vertical="center"/>
    </xf>
    <xf numFmtId="0" fontId="26" fillId="4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" fontId="26" fillId="34" borderId="0" xfId="0" applyNumberFormat="1" applyFont="1" applyFill="1" applyAlignment="1">
      <alignment horizontal="center" vertical="center"/>
    </xf>
    <xf numFmtId="1" fontId="26" fillId="34" borderId="0" xfId="1" applyNumberFormat="1" applyFont="1" applyFill="1" applyAlignment="1">
      <alignment horizontal="center" vertical="center"/>
    </xf>
    <xf numFmtId="9" fontId="26" fillId="34" borderId="0" xfId="0" applyNumberFormat="1" applyFont="1" applyFill="1" applyAlignment="1">
      <alignment horizontal="center" vertical="center"/>
    </xf>
    <xf numFmtId="0" fontId="26" fillId="34" borderId="0" xfId="0" applyFont="1" applyFill="1" applyAlignment="1">
      <alignment horizontal="left" vertical="center" wrapText="1"/>
    </xf>
    <xf numFmtId="0" fontId="26" fillId="34" borderId="0" xfId="0" applyFont="1" applyFill="1" applyAlignment="1">
      <alignment vertical="center" wrapText="1"/>
    </xf>
    <xf numFmtId="1" fontId="26" fillId="35" borderId="0" xfId="1" applyNumberFormat="1" applyFont="1" applyFill="1" applyAlignment="1">
      <alignment horizontal="center" vertical="center"/>
    </xf>
    <xf numFmtId="165" fontId="22" fillId="0" borderId="0" xfId="1" applyNumberFormat="1" applyFont="1" applyFill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165" fontId="26" fillId="0" borderId="0" xfId="1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6" fontId="22" fillId="0" borderId="0" xfId="1" applyNumberFormat="1" applyFont="1" applyFill="1" applyAlignment="1">
      <alignment horizontal="center" vertical="center"/>
    </xf>
    <xf numFmtId="170" fontId="26" fillId="33" borderId="0" xfId="0" applyNumberFormat="1" applyFont="1" applyFill="1" applyAlignment="1">
      <alignment horizontal="center" vertical="center"/>
    </xf>
    <xf numFmtId="0" fontId="25" fillId="35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/>
    </xf>
    <xf numFmtId="0" fontId="25" fillId="35" borderId="0" xfId="0" applyFont="1" applyFill="1" applyAlignment="1">
      <alignment horizontal="center" vertical="center"/>
    </xf>
    <xf numFmtId="1" fontId="25" fillId="35" borderId="0" xfId="0" applyNumberFormat="1" applyFont="1" applyFill="1" applyAlignment="1">
      <alignment horizontal="center" vertical="center"/>
    </xf>
    <xf numFmtId="49" fontId="25" fillId="35" borderId="0" xfId="0" applyNumberFormat="1" applyFont="1" applyFill="1" applyAlignment="1">
      <alignment horizontal="center" vertical="center"/>
    </xf>
    <xf numFmtId="1" fontId="25" fillId="35" borderId="0" xfId="1" applyNumberFormat="1" applyFont="1" applyFill="1" applyAlignment="1">
      <alignment horizontal="center" vertical="center"/>
    </xf>
    <xf numFmtId="9" fontId="25" fillId="34" borderId="0" xfId="0" applyNumberFormat="1" applyFont="1" applyFill="1" applyAlignment="1">
      <alignment horizontal="center" vertical="center"/>
    </xf>
    <xf numFmtId="0" fontId="25" fillId="35" borderId="0" xfId="0" applyFont="1" applyFill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33" borderId="0" xfId="0" applyFont="1" applyFill="1" applyAlignment="1">
      <alignment horizontal="center" vertical="center"/>
    </xf>
    <xf numFmtId="1" fontId="25" fillId="0" borderId="0" xfId="1" applyNumberFormat="1" applyFont="1" applyFill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166" fontId="25" fillId="33" borderId="0" xfId="0" applyNumberFormat="1" applyFont="1" applyFill="1" applyAlignment="1">
      <alignment horizontal="center" vertical="center"/>
    </xf>
    <xf numFmtId="0" fontId="34" fillId="33" borderId="23" xfId="0" applyFont="1" applyFill="1" applyBorder="1" applyAlignment="1">
      <alignment vertical="center"/>
    </xf>
    <xf numFmtId="3" fontId="25" fillId="33" borderId="0" xfId="0" applyNumberFormat="1" applyFont="1" applyFill="1" applyAlignment="1">
      <alignment vertical="center"/>
    </xf>
    <xf numFmtId="4" fontId="40" fillId="33" borderId="25" xfId="0" applyNumberFormat="1" applyFont="1" applyFill="1" applyBorder="1" applyAlignment="1">
      <alignment horizontal="right" vertical="center"/>
    </xf>
    <xf numFmtId="4" fontId="25" fillId="33" borderId="17" xfId="0" applyNumberFormat="1" applyFont="1" applyFill="1" applyBorder="1" applyAlignment="1">
      <alignment horizontal="right" vertical="center"/>
    </xf>
    <xf numFmtId="4" fontId="25" fillId="33" borderId="20" xfId="0" applyNumberFormat="1" applyFont="1" applyFill="1" applyBorder="1" applyAlignment="1">
      <alignment horizontal="right" vertical="center"/>
    </xf>
    <xf numFmtId="3" fontId="40" fillId="33" borderId="17" xfId="0" applyNumberFormat="1" applyFont="1" applyFill="1" applyBorder="1" applyAlignment="1">
      <alignment horizontal="right" vertical="center"/>
    </xf>
    <xf numFmtId="3" fontId="25" fillId="33" borderId="17" xfId="0" applyNumberFormat="1" applyFont="1" applyFill="1" applyBorder="1" applyAlignment="1">
      <alignment horizontal="right" vertical="center"/>
    </xf>
    <xf numFmtId="3" fontId="25" fillId="33" borderId="20" xfId="0" applyNumberFormat="1" applyFont="1" applyFill="1" applyBorder="1" applyAlignment="1">
      <alignment horizontal="right" vertical="center"/>
    </xf>
    <xf numFmtId="3" fontId="40" fillId="33" borderId="21" xfId="0" applyNumberFormat="1" applyFont="1" applyFill="1" applyBorder="1" applyAlignment="1">
      <alignment horizontal="right" vertical="center"/>
    </xf>
    <xf numFmtId="3" fontId="40" fillId="33" borderId="2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4" fillId="35" borderId="23" xfId="0" applyFont="1" applyFill="1" applyBorder="1" applyAlignment="1">
      <alignment vertical="center" wrapText="1"/>
    </xf>
    <xf numFmtId="3" fontId="25" fillId="35" borderId="0" xfId="0" applyNumberFormat="1" applyFont="1" applyFill="1" applyAlignment="1">
      <alignment vertical="center"/>
    </xf>
    <xf numFmtId="4" fontId="25" fillId="35" borderId="17" xfId="0" applyNumberFormat="1" applyFont="1" applyFill="1" applyBorder="1" applyAlignment="1">
      <alignment horizontal="right" vertical="center" wrapText="1"/>
    </xf>
    <xf numFmtId="4" fontId="25" fillId="35" borderId="20" xfId="0" applyNumberFormat="1" applyFont="1" applyFill="1" applyBorder="1" applyAlignment="1">
      <alignment horizontal="right" vertical="center" wrapText="1"/>
    </xf>
    <xf numFmtId="3" fontId="25" fillId="35" borderId="17" xfId="0" applyNumberFormat="1" applyFont="1" applyFill="1" applyBorder="1" applyAlignment="1">
      <alignment horizontal="right" vertical="center" wrapText="1"/>
    </xf>
    <xf numFmtId="3" fontId="25" fillId="35" borderId="20" xfId="0" applyNumberFormat="1" applyFont="1" applyFill="1" applyBorder="1" applyAlignment="1">
      <alignment horizontal="right" vertical="center" wrapText="1"/>
    </xf>
    <xf numFmtId="3" fontId="40" fillId="35" borderId="21" xfId="0" applyNumberFormat="1" applyFont="1" applyFill="1" applyBorder="1" applyAlignment="1">
      <alignment horizontal="right" vertical="center" wrapText="1"/>
    </xf>
    <xf numFmtId="3" fontId="40" fillId="35" borderId="20" xfId="0" applyNumberFormat="1" applyFont="1" applyFill="1" applyBorder="1" applyAlignment="1">
      <alignment horizontal="right" vertical="center" wrapText="1"/>
    </xf>
    <xf numFmtId="4" fontId="40" fillId="33" borderId="23" xfId="0" applyNumberFormat="1" applyFont="1" applyFill="1" applyBorder="1" applyAlignment="1">
      <alignment horizontal="right" vertical="center"/>
    </xf>
    <xf numFmtId="0" fontId="34" fillId="0" borderId="23" xfId="0" applyFont="1" applyBorder="1" applyAlignment="1">
      <alignment vertical="center" wrapText="1"/>
    </xf>
    <xf numFmtId="3" fontId="25" fillId="0" borderId="0" xfId="0" applyNumberFormat="1" applyFont="1" applyAlignment="1">
      <alignment vertical="center"/>
    </xf>
    <xf numFmtId="4" fontId="25" fillId="0" borderId="17" xfId="0" applyNumberFormat="1" applyFont="1" applyBorder="1" applyAlignment="1">
      <alignment horizontal="right" vertical="center" wrapText="1"/>
    </xf>
    <xf numFmtId="4" fontId="25" fillId="0" borderId="0" xfId="0" applyNumberFormat="1" applyFont="1" applyAlignment="1">
      <alignment horizontal="right" vertical="center" wrapText="1"/>
    </xf>
    <xf numFmtId="4" fontId="25" fillId="0" borderId="23" xfId="0" applyNumberFormat="1" applyFont="1" applyBorder="1" applyAlignment="1">
      <alignment horizontal="right" vertical="center" wrapText="1"/>
    </xf>
    <xf numFmtId="4" fontId="25" fillId="0" borderId="20" xfId="0" applyNumberFormat="1" applyFont="1" applyBorder="1" applyAlignment="1">
      <alignment horizontal="right" vertical="center" wrapText="1"/>
    </xf>
    <xf numFmtId="3" fontId="25" fillId="0" borderId="17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3" fontId="25" fillId="0" borderId="20" xfId="0" applyNumberFormat="1" applyFont="1" applyBorder="1" applyAlignment="1">
      <alignment horizontal="right" vertical="center" wrapText="1"/>
    </xf>
    <xf numFmtId="3" fontId="25" fillId="0" borderId="18" xfId="0" applyNumberFormat="1" applyFont="1" applyBorder="1" applyAlignment="1">
      <alignment horizontal="right" vertical="center" wrapText="1"/>
    </xf>
    <xf numFmtId="3" fontId="25" fillId="0" borderId="19" xfId="0" applyNumberFormat="1" applyFont="1" applyBorder="1" applyAlignment="1">
      <alignment horizontal="right" vertical="center" wrapText="1"/>
    </xf>
    <xf numFmtId="3" fontId="40" fillId="0" borderId="21" xfId="0" applyNumberFormat="1" applyFont="1" applyBorder="1" applyAlignment="1">
      <alignment horizontal="right" vertical="center" wrapText="1"/>
    </xf>
    <xf numFmtId="3" fontId="40" fillId="0" borderId="20" xfId="0" applyNumberFormat="1" applyFont="1" applyBorder="1" applyAlignment="1">
      <alignment horizontal="right" vertical="center" wrapText="1"/>
    </xf>
    <xf numFmtId="3" fontId="41" fillId="0" borderId="10" xfId="0" applyNumberFormat="1" applyFont="1" applyBorder="1" applyAlignment="1">
      <alignment vertical="center"/>
    </xf>
    <xf numFmtId="4" fontId="41" fillId="0" borderId="13" xfId="0" applyNumberFormat="1" applyFont="1" applyBorder="1" applyAlignment="1">
      <alignment horizontal="right" vertical="center" wrapText="1"/>
    </xf>
    <xf numFmtId="4" fontId="41" fillId="0" borderId="11" xfId="0" applyNumberFormat="1" applyFont="1" applyBorder="1" applyAlignment="1">
      <alignment horizontal="right" vertical="center" wrapText="1"/>
    </xf>
    <xf numFmtId="3" fontId="41" fillId="0" borderId="13" xfId="0" applyNumberFormat="1" applyFont="1" applyBorder="1" applyAlignment="1">
      <alignment horizontal="right" vertical="center" wrapText="1"/>
    </xf>
    <xf numFmtId="3" fontId="41" fillId="0" borderId="11" xfId="0" applyNumberFormat="1" applyFont="1" applyBorder="1" applyAlignment="1">
      <alignment horizontal="right" vertical="center" wrapText="1"/>
    </xf>
    <xf numFmtId="3" fontId="41" fillId="0" borderId="10" xfId="0" applyNumberFormat="1" applyFont="1" applyBorder="1" applyAlignment="1">
      <alignment horizontal="right" vertical="center" wrapText="1"/>
    </xf>
    <xf numFmtId="3" fontId="42" fillId="0" borderId="12" xfId="0" applyNumberFormat="1" applyFont="1" applyBorder="1" applyAlignment="1">
      <alignment horizontal="right" vertical="center" wrapText="1"/>
    </xf>
    <xf numFmtId="3" fontId="42" fillId="0" borderId="11" xfId="0" applyNumberFormat="1" applyFont="1" applyBorder="1" applyAlignment="1">
      <alignment horizontal="right" vertical="center" wrapText="1"/>
    </xf>
    <xf numFmtId="0" fontId="38" fillId="0" borderId="10" xfId="0" applyFont="1" applyBorder="1" applyAlignment="1">
      <alignment vertical="center"/>
    </xf>
    <xf numFmtId="0" fontId="34" fillId="36" borderId="23" xfId="0" applyFont="1" applyFill="1" applyBorder="1" applyAlignment="1">
      <alignment vertical="center"/>
    </xf>
    <xf numFmtId="3" fontId="31" fillId="36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34" fillId="36" borderId="0" xfId="0" applyFont="1" applyFill="1" applyAlignment="1">
      <alignment vertical="center"/>
    </xf>
    <xf numFmtId="0" fontId="34" fillId="36" borderId="23" xfId="0" applyFont="1" applyFill="1" applyBorder="1" applyAlignment="1">
      <alignment vertical="center" wrapText="1"/>
    </xf>
    <xf numFmtId="0" fontId="34" fillId="36" borderId="16" xfId="0" applyFont="1" applyFill="1" applyBorder="1" applyAlignment="1">
      <alignment vertical="center" wrapText="1"/>
    </xf>
    <xf numFmtId="3" fontId="31" fillId="36" borderId="10" xfId="0" applyNumberFormat="1" applyFont="1" applyFill="1" applyBorder="1" applyAlignment="1">
      <alignment vertical="center"/>
    </xf>
    <xf numFmtId="0" fontId="34" fillId="36" borderId="10" xfId="0" applyFont="1" applyFill="1" applyBorder="1" applyAlignment="1">
      <alignment vertical="center"/>
    </xf>
    <xf numFmtId="0" fontId="38" fillId="33" borderId="0" xfId="0" applyFont="1" applyFill="1" applyAlignment="1">
      <alignment vertical="center"/>
    </xf>
    <xf numFmtId="0" fontId="39" fillId="33" borderId="0" xfId="0" applyFont="1" applyFill="1" applyAlignment="1">
      <alignment vertical="center"/>
    </xf>
    <xf numFmtId="164" fontId="22" fillId="33" borderId="0" xfId="0" applyNumberFormat="1" applyFont="1" applyFill="1" applyAlignment="1">
      <alignment horizontal="right" vertical="center"/>
    </xf>
    <xf numFmtId="168" fontId="22" fillId="0" borderId="0" xfId="0" applyNumberFormat="1" applyFont="1" applyAlignment="1">
      <alignment horizontal="right" vertical="center"/>
    </xf>
    <xf numFmtId="168" fontId="22" fillId="33" borderId="0" xfId="0" applyNumberFormat="1" applyFont="1" applyFill="1" applyAlignment="1">
      <alignment horizontal="right" vertical="center"/>
    </xf>
    <xf numFmtId="3" fontId="22" fillId="33" borderId="0" xfId="0" applyNumberFormat="1" applyFont="1" applyFill="1" applyAlignment="1">
      <alignment horizontal="right" vertical="center"/>
    </xf>
    <xf numFmtId="4" fontId="39" fillId="33" borderId="0" xfId="0" applyNumberFormat="1" applyFont="1" applyFill="1" applyAlignment="1">
      <alignment vertical="center"/>
    </xf>
    <xf numFmtId="4" fontId="45" fillId="33" borderId="0" xfId="0" applyNumberFormat="1" applyFont="1" applyFill="1" applyAlignment="1">
      <alignment vertical="center"/>
    </xf>
    <xf numFmtId="0" fontId="43" fillId="33" borderId="10" xfId="0" applyFont="1" applyFill="1" applyBorder="1" applyAlignment="1">
      <alignment vertical="center"/>
    </xf>
    <xf numFmtId="0" fontId="43" fillId="33" borderId="0" xfId="0" applyFont="1" applyFill="1" applyAlignment="1">
      <alignment vertical="center"/>
    </xf>
    <xf numFmtId="169" fontId="43" fillId="33" borderId="0" xfId="0" applyNumberFormat="1" applyFont="1" applyFill="1" applyAlignment="1">
      <alignment vertical="center"/>
    </xf>
    <xf numFmtId="4" fontId="22" fillId="33" borderId="0" xfId="0" applyNumberFormat="1" applyFont="1" applyFill="1" applyAlignment="1">
      <alignment horizontal="right" vertical="center"/>
    </xf>
    <xf numFmtId="0" fontId="41" fillId="33" borderId="0" xfId="0" applyFont="1" applyFill="1" applyAlignment="1">
      <alignment horizontal="left" vertical="center" wrapText="1"/>
    </xf>
    <xf numFmtId="0" fontId="44" fillId="33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34" fillId="33" borderId="0" xfId="0" applyFont="1" applyFill="1" applyAlignment="1">
      <alignment horizontal="left" vertical="center"/>
    </xf>
    <xf numFmtId="0" fontId="25" fillId="33" borderId="0" xfId="0" quotePrefix="1" applyFont="1" applyFill="1" applyAlignment="1">
      <alignment horizontal="left" vertical="center"/>
    </xf>
    <xf numFmtId="0" fontId="25" fillId="33" borderId="0" xfId="0" quotePrefix="1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47" fillId="33" borderId="0" xfId="0" applyFont="1" applyFill="1" applyAlignment="1">
      <alignment wrapText="1"/>
    </xf>
    <xf numFmtId="0" fontId="47" fillId="33" borderId="0" xfId="0" applyFont="1" applyFill="1" applyAlignment="1">
      <alignment horizontal="center" wrapText="1"/>
    </xf>
    <xf numFmtId="165" fontId="47" fillId="33" borderId="0" xfId="1" applyNumberFormat="1" applyFont="1" applyFill="1" applyAlignment="1">
      <alignment horizontal="center" wrapText="1"/>
    </xf>
    <xf numFmtId="1" fontId="47" fillId="33" borderId="0" xfId="0" applyNumberFormat="1" applyFont="1" applyFill="1" applyAlignment="1">
      <alignment horizontal="center" wrapText="1"/>
    </xf>
    <xf numFmtId="0" fontId="47" fillId="33" borderId="0" xfId="0" applyFont="1" applyFill="1"/>
    <xf numFmtId="0" fontId="47" fillId="33" borderId="0" xfId="0" applyFont="1" applyFill="1" applyAlignment="1">
      <alignment horizontal="left" wrapText="1"/>
    </xf>
    <xf numFmtId="1" fontId="47" fillId="33" borderId="0" xfId="1" applyNumberFormat="1" applyFont="1" applyFill="1" applyAlignment="1">
      <alignment horizontal="center" wrapText="1"/>
    </xf>
    <xf numFmtId="0" fontId="47" fillId="33" borderId="0" xfId="0" applyFont="1" applyFill="1" applyAlignment="1">
      <alignment horizontal="left"/>
    </xf>
    <xf numFmtId="0" fontId="47" fillId="33" borderId="0" xfId="0" applyFont="1" applyFill="1" applyAlignment="1">
      <alignment horizontal="right" wrapText="1"/>
    </xf>
    <xf numFmtId="0" fontId="47" fillId="33" borderId="26" xfId="0" applyFont="1" applyFill="1" applyBorder="1"/>
    <xf numFmtId="0" fontId="47" fillId="33" borderId="27" xfId="0" applyFont="1" applyFill="1" applyBorder="1"/>
    <xf numFmtId="0" fontId="47" fillId="33" borderId="28" xfId="0" applyFont="1" applyFill="1" applyBorder="1" applyAlignment="1">
      <alignment horizontal="left"/>
    </xf>
    <xf numFmtId="0" fontId="47" fillId="33" borderId="29" xfId="0" applyFont="1" applyFill="1" applyBorder="1" applyAlignment="1">
      <alignment horizontal="left"/>
    </xf>
    <xf numFmtId="0" fontId="47" fillId="33" borderId="24" xfId="0" applyFont="1" applyFill="1" applyBorder="1" applyAlignment="1">
      <alignment horizontal="left"/>
    </xf>
    <xf numFmtId="0" fontId="47" fillId="33" borderId="30" xfId="0" applyFont="1" applyFill="1" applyBorder="1" applyAlignment="1">
      <alignment horizontal="left"/>
    </xf>
    <xf numFmtId="0" fontId="47" fillId="33" borderId="31" xfId="0" applyFont="1" applyFill="1" applyBorder="1" applyAlignment="1">
      <alignment horizontal="left"/>
    </xf>
    <xf numFmtId="0" fontId="47" fillId="33" borderId="33" xfId="0" applyFont="1" applyFill="1" applyBorder="1" applyAlignment="1">
      <alignment horizontal="left"/>
    </xf>
    <xf numFmtId="0" fontId="47" fillId="38" borderId="33" xfId="0" applyFont="1" applyFill="1" applyBorder="1" applyAlignment="1">
      <alignment horizontal="left"/>
    </xf>
    <xf numFmtId="0" fontId="49" fillId="0" borderId="0" xfId="0" applyFont="1" applyAlignment="1">
      <alignment horizontal="right"/>
    </xf>
    <xf numFmtId="0" fontId="49" fillId="0" borderId="0" xfId="0" applyFont="1"/>
    <xf numFmtId="0" fontId="49" fillId="33" borderId="0" xfId="0" applyFont="1" applyFill="1"/>
    <xf numFmtId="0" fontId="47" fillId="33" borderId="16" xfId="0" applyFont="1" applyFill="1" applyBorder="1" applyAlignment="1">
      <alignment horizontal="left" wrapText="1"/>
    </xf>
    <xf numFmtId="0" fontId="47" fillId="0" borderId="14" xfId="0" applyFont="1" applyBorder="1" applyAlignment="1">
      <alignment horizontal="left" wrapText="1"/>
    </xf>
    <xf numFmtId="0" fontId="47" fillId="0" borderId="13" xfId="0" applyFont="1" applyBorder="1" applyAlignment="1">
      <alignment horizontal="left" wrapText="1"/>
    </xf>
    <xf numFmtId="0" fontId="47" fillId="37" borderId="22" xfId="0" applyFont="1" applyFill="1" applyBorder="1" applyAlignment="1">
      <alignment horizontal="right" wrapText="1"/>
    </xf>
    <xf numFmtId="0" fontId="47" fillId="33" borderId="16" xfId="0" applyFont="1" applyFill="1" applyBorder="1" applyAlignment="1">
      <alignment horizontal="right" wrapText="1"/>
    </xf>
    <xf numFmtId="0" fontId="47" fillId="33" borderId="22" xfId="0" applyFont="1" applyFill="1" applyBorder="1" applyAlignment="1">
      <alignment horizontal="right" wrapText="1"/>
    </xf>
    <xf numFmtId="0" fontId="47" fillId="33" borderId="24" xfId="0" applyFont="1" applyFill="1" applyBorder="1" applyAlignment="1">
      <alignment horizontal="right" wrapText="1"/>
    </xf>
    <xf numFmtId="0" fontId="47" fillId="33" borderId="10" xfId="0" applyFont="1" applyFill="1" applyBorder="1" applyAlignment="1">
      <alignment horizontal="right" wrapText="1"/>
    </xf>
    <xf numFmtId="0" fontId="47" fillId="37" borderId="13" xfId="0" applyFont="1" applyFill="1" applyBorder="1" applyAlignment="1">
      <alignment horizontal="right" wrapText="1"/>
    </xf>
    <xf numFmtId="0" fontId="47" fillId="33" borderId="13" xfId="0" applyFont="1" applyFill="1" applyBorder="1" applyAlignment="1">
      <alignment horizontal="right" wrapText="1"/>
    </xf>
    <xf numFmtId="0" fontId="47" fillId="33" borderId="15" xfId="0" applyFont="1" applyFill="1" applyBorder="1" applyAlignment="1">
      <alignment horizontal="right" wrapText="1"/>
    </xf>
    <xf numFmtId="0" fontId="47" fillId="37" borderId="10" xfId="0" applyFont="1" applyFill="1" applyBorder="1" applyAlignment="1">
      <alignment horizontal="right" wrapText="1"/>
    </xf>
    <xf numFmtId="0" fontId="47" fillId="33" borderId="14" xfId="0" applyFont="1" applyFill="1" applyBorder="1" applyAlignment="1">
      <alignment horizontal="right" wrapText="1"/>
    </xf>
    <xf numFmtId="0" fontId="47" fillId="33" borderId="11" xfId="0" applyFont="1" applyFill="1" applyBorder="1" applyAlignment="1">
      <alignment horizontal="right" wrapText="1"/>
    </xf>
    <xf numFmtId="0" fontId="47" fillId="37" borderId="12" xfId="0" applyFont="1" applyFill="1" applyBorder="1" applyAlignment="1">
      <alignment horizontal="right" wrapText="1"/>
    </xf>
    <xf numFmtId="0" fontId="47" fillId="37" borderId="11" xfId="0" applyFont="1" applyFill="1" applyBorder="1" applyAlignment="1">
      <alignment horizontal="right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right" wrapText="1"/>
    </xf>
    <xf numFmtId="0" fontId="47" fillId="33" borderId="10" xfId="0" applyFont="1" applyFill="1" applyBorder="1" applyAlignment="1">
      <alignment horizontal="left" vertical="center"/>
    </xf>
    <xf numFmtId="4" fontId="41" fillId="0" borderId="13" xfId="0" applyNumberFormat="1" applyFont="1" applyBorder="1" applyAlignment="1">
      <alignment horizontal="right" vertical="center"/>
    </xf>
    <xf numFmtId="0" fontId="20" fillId="33" borderId="0" xfId="0" applyFont="1" applyFill="1" applyAlignment="1">
      <alignment horizontal="left" vertical="center" wrapText="1"/>
    </xf>
    <xf numFmtId="0" fontId="47" fillId="33" borderId="32" xfId="0" applyFont="1" applyFill="1" applyBorder="1" applyAlignment="1">
      <alignment horizontal="left"/>
    </xf>
    <xf numFmtId="0" fontId="47" fillId="33" borderId="30" xfId="0" applyFont="1" applyFill="1" applyBorder="1" applyAlignment="1">
      <alignment horizontal="left"/>
    </xf>
    <xf numFmtId="0" fontId="47" fillId="33" borderId="31" xfId="0" applyFont="1" applyFill="1" applyBorder="1" applyAlignment="1">
      <alignment horizontal="left"/>
    </xf>
    <xf numFmtId="1" fontId="22" fillId="0" borderId="0" xfId="1" applyNumberFormat="1" applyFont="1" applyFill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E73230A8-044C-4473-8AFA-57E93163FFB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 xr:uid="{F8A33454-F503-4091-9D4C-488E6FE07851}"/>
    <cellStyle name="Note" xfId="16" builtinId="10" customBuiltin="1"/>
    <cellStyle name="Output" xfId="11" builtinId="21" customBuiltin="1"/>
    <cellStyle name="Percent" xfId="45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8C816EB2-9BCD-4FDC-B556-A96D09D6F2C4}"/>
  </tableStyles>
  <colors>
    <mruColors>
      <color rgb="FFE90E49"/>
      <color rgb="FFFF1243"/>
      <color rgb="FFFF355F"/>
      <color rgb="FFCC0000"/>
      <color rgb="FFDC0E63"/>
      <color rgb="FFE63C2D"/>
      <color rgb="FFDC0A2D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2212276</xdr:colOff>
      <xdr:row>0</xdr:row>
      <xdr:rowOff>164678</xdr:rowOff>
    </xdr:from>
    <xdr:to>
      <xdr:col>1</xdr:col>
      <xdr:colOff>207407</xdr:colOff>
      <xdr:row>1</xdr:row>
      <xdr:rowOff>56198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35BF72E-F1D8-4EE9-921C-50BF39F4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2276" y="164678"/>
          <a:ext cx="637366" cy="75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632342</xdr:colOff>
      <xdr:row>0</xdr:row>
      <xdr:rowOff>334342</xdr:rowOff>
    </xdr:from>
    <xdr:to>
      <xdr:col>3</xdr:col>
      <xdr:colOff>324619</xdr:colOff>
      <xdr:row>0</xdr:row>
      <xdr:rowOff>831301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D70591-F230-489F-8FB8-C9BF62F22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489" y="334342"/>
          <a:ext cx="471086" cy="496959"/>
        </a:xfrm>
        <a:prstGeom prst="rect">
          <a:avLst/>
        </a:prstGeom>
      </xdr:spPr>
    </xdr:pic>
    <xdr:clientData/>
  </xdr:twoCellAnchor>
  <xdr:twoCellAnchor editAs="oneCell">
    <xdr:from>
      <xdr:col>1</xdr:col>
      <xdr:colOff>1027189</xdr:colOff>
      <xdr:row>0</xdr:row>
      <xdr:rowOff>285430</xdr:rowOff>
    </xdr:from>
    <xdr:to>
      <xdr:col>2</xdr:col>
      <xdr:colOff>625406</xdr:colOff>
      <xdr:row>0</xdr:row>
      <xdr:rowOff>826133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62E78C70-BEC1-41EB-BC1B-D55D84BDF947}"/>
            </a:ext>
            <a:ext uri="{147F2762-F138-4A5C-976F-8EAC2B608ADB}">
              <a16:predDERef xmlns:a16="http://schemas.microsoft.com/office/drawing/2014/main" pred="{8AC20F2A-7C71-4CD5-B812-0CB9FC85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380" y="285430"/>
          <a:ext cx="657173" cy="540703"/>
        </a:xfrm>
        <a:prstGeom prst="rect">
          <a:avLst/>
        </a:prstGeom>
      </xdr:spPr>
    </xdr:pic>
    <xdr:clientData/>
  </xdr:twoCellAnchor>
  <xdr:oneCellAnchor>
    <xdr:from>
      <xdr:col>1</xdr:col>
      <xdr:colOff>531495</xdr:colOff>
      <xdr:row>0</xdr:row>
      <xdr:rowOff>255270</xdr:rowOff>
    </xdr:from>
    <xdr:ext cx="509525" cy="571500"/>
    <xdr:pic>
      <xdr:nvPicPr>
        <xdr:cNvPr id="4" name="Picture 1">
          <a:extLst>
            <a:ext uri="{FF2B5EF4-FFF2-40B4-BE49-F238E27FC236}">
              <a16:creationId xmlns:a16="http://schemas.microsoft.com/office/drawing/2014/main" id="{8CD11BF5-1A71-4B36-8148-52FDCF400062}"/>
            </a:ext>
            <a:ext uri="{147F2762-F138-4A5C-976F-8EAC2B608ADB}">
              <a16:predDERef xmlns:a16="http://schemas.microsoft.com/office/drawing/2014/main" pred="{62E78C70-BEC1-41EB-BC1B-D55D84BDF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79445" y="255270"/>
          <a:ext cx="509525" cy="571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3EED043-861A-486B-8E9D-1F1A0A569B88}">
  <we:reference id="a61690ae-43dd-4ca6-bca2-c5858e67d85c" version="1.0.33.0" store="EXCatalog" storeType="EXCatalog"/>
  <we:alternateReferences>
    <we:reference id="WA200005292" version="1.0.33.0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T68"/>
  <sheetViews>
    <sheetView showGridLines="0" tabSelected="1" topLeftCell="E1" zoomScaleNormal="100" zoomScaleSheetLayoutView="100" workbookViewId="0">
      <selection activeCell="L7" sqref="L7"/>
    </sheetView>
  </sheetViews>
  <sheetFormatPr defaultColWidth="8.5546875" defaultRowHeight="14.4" x14ac:dyDescent="0.3"/>
  <cols>
    <col min="1" max="1" width="38.6640625" style="3" customWidth="1"/>
    <col min="2" max="2" width="12.6640625" style="3" customWidth="1"/>
    <col min="3" max="3" width="14.33203125" style="3" customWidth="1"/>
    <col min="4" max="4" width="17.33203125" style="3" customWidth="1"/>
    <col min="5" max="5" width="11.6640625" style="4" customWidth="1"/>
    <col min="6" max="6" width="15.33203125" style="4" customWidth="1"/>
    <col min="7" max="7" width="11.6640625" style="4" customWidth="1"/>
    <col min="8" max="8" width="10.6640625" style="4" customWidth="1"/>
    <col min="9" max="9" width="12.6640625" style="4" customWidth="1"/>
    <col min="10" max="10" width="8.44140625" style="4" customWidth="1"/>
    <col min="11" max="11" width="13.6640625" style="6" customWidth="1"/>
    <col min="12" max="12" width="8.33203125" style="5" customWidth="1"/>
    <col min="13" max="13" width="12.5546875" style="5" customWidth="1"/>
    <col min="14" max="14" width="11.6640625" style="4" customWidth="1"/>
    <col min="15" max="15" width="17.44140625" style="3" customWidth="1"/>
    <col min="16" max="16" width="44.5546875" style="7" customWidth="1"/>
    <col min="17" max="17" width="24.109375" style="3" customWidth="1"/>
    <col min="18" max="18" width="18" style="3" customWidth="1"/>
    <col min="19" max="19" width="51.33203125" style="7" customWidth="1"/>
    <col min="20" max="20" width="9.6640625" style="4" customWidth="1"/>
    <col min="21" max="16384" width="8.5546875" style="3"/>
  </cols>
  <sheetData>
    <row r="1" spans="1:20" s="1" customFormat="1" ht="66.599999999999994" customHeight="1" x14ac:dyDescent="0.5">
      <c r="A1" s="17" t="s">
        <v>0</v>
      </c>
      <c r="B1" s="18"/>
      <c r="C1" s="18"/>
      <c r="D1" s="18"/>
      <c r="E1" s="2"/>
      <c r="F1" s="2"/>
      <c r="G1" s="2"/>
      <c r="H1" s="2"/>
      <c r="I1" s="2"/>
      <c r="J1" s="2"/>
      <c r="K1" s="8"/>
      <c r="L1" s="9"/>
      <c r="M1" s="9"/>
      <c r="N1" s="2"/>
      <c r="Q1" s="2"/>
      <c r="R1" s="2"/>
      <c r="S1" s="2"/>
      <c r="T1" s="2"/>
    </row>
    <row r="2" spans="1:20" s="249" customFormat="1" ht="65.7" customHeight="1" x14ac:dyDescent="0.25">
      <c r="A2" s="249" t="s">
        <v>1</v>
      </c>
      <c r="B2" s="249" t="s">
        <v>2</v>
      </c>
      <c r="C2" s="249" t="s">
        <v>3</v>
      </c>
      <c r="D2" s="249" t="s">
        <v>4</v>
      </c>
      <c r="E2" s="250" t="s">
        <v>226</v>
      </c>
      <c r="F2" s="250" t="s">
        <v>5</v>
      </c>
      <c r="G2" s="250" t="s">
        <v>6</v>
      </c>
      <c r="H2" s="250" t="s">
        <v>7</v>
      </c>
      <c r="I2" s="250" t="s">
        <v>8</v>
      </c>
      <c r="J2" s="250" t="s">
        <v>9</v>
      </c>
      <c r="K2" s="251" t="s">
        <v>10</v>
      </c>
      <c r="L2" s="252" t="s">
        <v>11</v>
      </c>
      <c r="M2" s="252" t="s">
        <v>12</v>
      </c>
      <c r="N2" s="250" t="s">
        <v>13</v>
      </c>
      <c r="O2" s="249" t="s">
        <v>14</v>
      </c>
      <c r="P2" s="249" t="s">
        <v>15</v>
      </c>
      <c r="Q2" s="249" t="s">
        <v>227</v>
      </c>
      <c r="R2" s="253" t="s">
        <v>228</v>
      </c>
      <c r="S2" s="254"/>
      <c r="T2" s="250" t="s">
        <v>16</v>
      </c>
    </row>
    <row r="3" spans="1:20" s="39" customFormat="1" ht="14.7" customHeight="1" x14ac:dyDescent="0.3">
      <c r="A3" s="39" t="s">
        <v>17</v>
      </c>
      <c r="B3" s="39" t="s">
        <v>18</v>
      </c>
      <c r="C3" s="39" t="s">
        <v>19</v>
      </c>
      <c r="D3" s="39" t="s">
        <v>20</v>
      </c>
      <c r="E3" s="40">
        <v>317</v>
      </c>
      <c r="F3" s="40">
        <v>127</v>
      </c>
      <c r="G3" s="40">
        <v>35</v>
      </c>
      <c r="H3" s="40" t="s">
        <v>21</v>
      </c>
      <c r="I3" s="40">
        <v>20</v>
      </c>
      <c r="J3" s="40">
        <v>88</v>
      </c>
      <c r="K3" s="41">
        <v>3.6</v>
      </c>
      <c r="L3" s="42">
        <v>2011</v>
      </c>
      <c r="M3" s="42">
        <v>2012</v>
      </c>
      <c r="N3" s="43">
        <v>0.4</v>
      </c>
      <c r="O3" s="39" t="s">
        <v>22</v>
      </c>
      <c r="P3" s="44" t="s">
        <v>23</v>
      </c>
      <c r="Q3" s="39" t="s">
        <v>24</v>
      </c>
      <c r="R3" s="39" t="s">
        <v>25</v>
      </c>
      <c r="S3" s="44" t="s">
        <v>26</v>
      </c>
      <c r="T3" s="42" t="s">
        <v>27</v>
      </c>
    </row>
    <row r="4" spans="1:20" s="46" customFormat="1" ht="14.7" customHeight="1" x14ac:dyDescent="0.3">
      <c r="A4" s="45" t="s">
        <v>28</v>
      </c>
      <c r="B4" s="46" t="s">
        <v>18</v>
      </c>
      <c r="C4" s="46" t="s">
        <v>19</v>
      </c>
      <c r="D4" s="46" t="s">
        <v>20</v>
      </c>
      <c r="E4" s="47">
        <v>402</v>
      </c>
      <c r="F4" s="47">
        <v>141</v>
      </c>
      <c r="G4" s="47">
        <v>55</v>
      </c>
      <c r="H4" s="47">
        <v>32</v>
      </c>
      <c r="I4" s="47" t="s">
        <v>29</v>
      </c>
      <c r="J4" s="47">
        <v>67</v>
      </c>
      <c r="K4" s="48">
        <v>6</v>
      </c>
      <c r="L4" s="49">
        <v>2017</v>
      </c>
      <c r="M4" s="49">
        <v>2017</v>
      </c>
      <c r="N4" s="50">
        <v>0.35</v>
      </c>
      <c r="O4" s="46" t="s">
        <v>22</v>
      </c>
      <c r="P4" s="45" t="s">
        <v>30</v>
      </c>
      <c r="Q4" s="46" t="s">
        <v>24</v>
      </c>
      <c r="R4" s="46" t="s">
        <v>31</v>
      </c>
      <c r="S4" s="45" t="s">
        <v>32</v>
      </c>
      <c r="T4" s="49" t="s">
        <v>33</v>
      </c>
    </row>
    <row r="5" spans="1:20" s="39" customFormat="1" ht="14.7" customHeight="1" x14ac:dyDescent="0.3">
      <c r="A5" s="39" t="s">
        <v>34</v>
      </c>
      <c r="B5" s="39" t="s">
        <v>35</v>
      </c>
      <c r="C5" s="39" t="s">
        <v>19</v>
      </c>
      <c r="D5" s="39" t="s">
        <v>20</v>
      </c>
      <c r="E5" s="40">
        <v>30</v>
      </c>
      <c r="F5" s="40">
        <v>23</v>
      </c>
      <c r="G5" s="40">
        <v>4</v>
      </c>
      <c r="H5" s="40">
        <v>25</v>
      </c>
      <c r="I5" s="40" t="s">
        <v>36</v>
      </c>
      <c r="J5" s="40">
        <v>5</v>
      </c>
      <c r="K5" s="99">
        <v>6</v>
      </c>
      <c r="L5" s="42">
        <v>2017</v>
      </c>
      <c r="M5" s="42">
        <v>2017</v>
      </c>
      <c r="N5" s="43">
        <v>0.75</v>
      </c>
      <c r="O5" s="39" t="s">
        <v>22</v>
      </c>
      <c r="P5" s="44" t="s">
        <v>37</v>
      </c>
      <c r="Q5" s="39" t="s">
        <v>24</v>
      </c>
      <c r="R5" s="39" t="s">
        <v>25</v>
      </c>
      <c r="S5" s="44" t="s">
        <v>38</v>
      </c>
      <c r="T5" s="42" t="s">
        <v>27</v>
      </c>
    </row>
    <row r="6" spans="1:20" s="46" customFormat="1" ht="14.7" customHeight="1" x14ac:dyDescent="0.3">
      <c r="A6" s="45" t="s">
        <v>39</v>
      </c>
      <c r="B6" s="46" t="s">
        <v>18</v>
      </c>
      <c r="C6" s="46" t="s">
        <v>40</v>
      </c>
      <c r="D6" s="46" t="s">
        <v>20</v>
      </c>
      <c r="E6" s="47">
        <v>385</v>
      </c>
      <c r="F6" s="47">
        <v>96</v>
      </c>
      <c r="G6" s="47">
        <v>39</v>
      </c>
      <c r="H6" s="47">
        <v>28</v>
      </c>
      <c r="I6" s="47" t="s">
        <v>41</v>
      </c>
      <c r="J6" s="47">
        <v>60</v>
      </c>
      <c r="K6" s="98">
        <v>6.3</v>
      </c>
      <c r="L6" s="49">
        <v>2018</v>
      </c>
      <c r="M6" s="49">
        <v>2019</v>
      </c>
      <c r="N6" s="50">
        <v>0.25</v>
      </c>
      <c r="O6" s="46" t="s">
        <v>42</v>
      </c>
      <c r="P6" s="45" t="s">
        <v>43</v>
      </c>
      <c r="Q6" s="46" t="s">
        <v>24</v>
      </c>
      <c r="R6" s="46" t="s">
        <v>44</v>
      </c>
      <c r="S6" s="45"/>
      <c r="T6" s="49"/>
    </row>
    <row r="7" spans="1:20" s="39" customFormat="1" ht="14.7" customHeight="1" x14ac:dyDescent="0.3">
      <c r="A7" s="39" t="s">
        <v>45</v>
      </c>
      <c r="B7" s="39" t="s">
        <v>35</v>
      </c>
      <c r="C7" s="39" t="s">
        <v>46</v>
      </c>
      <c r="D7" s="39" t="s">
        <v>20</v>
      </c>
      <c r="E7" s="177">
        <v>94.6</v>
      </c>
      <c r="F7" s="177">
        <v>38.799999999999997</v>
      </c>
      <c r="G7" s="40">
        <v>21</v>
      </c>
      <c r="H7" s="40">
        <v>15</v>
      </c>
      <c r="I7" s="40">
        <v>300</v>
      </c>
      <c r="J7" s="40">
        <v>11</v>
      </c>
      <c r="K7" s="41">
        <v>8.6</v>
      </c>
      <c r="L7" s="42">
        <v>2022</v>
      </c>
      <c r="M7" s="42">
        <v>2023</v>
      </c>
      <c r="N7" s="43">
        <v>0.41</v>
      </c>
      <c r="O7" s="39" t="s">
        <v>22</v>
      </c>
      <c r="P7" s="44" t="s">
        <v>47</v>
      </c>
      <c r="Q7" s="39" t="s">
        <v>48</v>
      </c>
      <c r="R7" s="39" t="s">
        <v>49</v>
      </c>
      <c r="S7" s="44" t="s">
        <v>50</v>
      </c>
      <c r="T7" s="42"/>
    </row>
    <row r="8" spans="1:20" s="46" customFormat="1" ht="14.7" customHeight="1" x14ac:dyDescent="0.3">
      <c r="A8" s="45" t="s">
        <v>51</v>
      </c>
      <c r="B8" s="46" t="s">
        <v>18</v>
      </c>
      <c r="C8" s="46" t="s">
        <v>19</v>
      </c>
      <c r="D8" s="46" t="s">
        <v>52</v>
      </c>
      <c r="E8" s="47">
        <v>1200</v>
      </c>
      <c r="F8" s="47">
        <v>480</v>
      </c>
      <c r="G8" s="47">
        <v>515</v>
      </c>
      <c r="H8" s="47">
        <v>131</v>
      </c>
      <c r="I8" s="47" t="s">
        <v>53</v>
      </c>
      <c r="J8" s="47">
        <v>95</v>
      </c>
      <c r="K8" s="48">
        <v>13</v>
      </c>
      <c r="L8" s="49">
        <v>2023</v>
      </c>
      <c r="M8" s="49">
        <v>2025</v>
      </c>
      <c r="N8" s="50">
        <v>0.4</v>
      </c>
      <c r="O8" s="46" t="s">
        <v>54</v>
      </c>
      <c r="P8" s="45" t="s">
        <v>55</v>
      </c>
      <c r="Q8" s="46" t="s">
        <v>24</v>
      </c>
      <c r="R8" s="46" t="s">
        <v>31</v>
      </c>
      <c r="S8" s="45" t="s">
        <v>56</v>
      </c>
      <c r="T8" s="49" t="s">
        <v>33</v>
      </c>
    </row>
    <row r="9" spans="1:20" s="39" customFormat="1" ht="14.7" customHeight="1" x14ac:dyDescent="0.3">
      <c r="A9" s="39" t="s">
        <v>57</v>
      </c>
      <c r="B9" s="39" t="s">
        <v>18</v>
      </c>
      <c r="C9" s="39" t="s">
        <v>19</v>
      </c>
      <c r="D9" s="39" t="s">
        <v>58</v>
      </c>
      <c r="E9" s="40">
        <v>1200</v>
      </c>
      <c r="F9" s="40">
        <v>480</v>
      </c>
      <c r="G9" s="40">
        <v>599</v>
      </c>
      <c r="H9" s="40">
        <v>131</v>
      </c>
      <c r="I9" s="40" t="s">
        <v>59</v>
      </c>
      <c r="J9" s="40">
        <v>95</v>
      </c>
      <c r="K9" s="99">
        <v>13</v>
      </c>
      <c r="L9" s="42">
        <v>2025</v>
      </c>
      <c r="M9" s="42">
        <v>2026</v>
      </c>
      <c r="N9" s="43">
        <v>0.4</v>
      </c>
      <c r="O9" s="39" t="s">
        <v>54</v>
      </c>
      <c r="P9" s="44" t="s">
        <v>55</v>
      </c>
      <c r="Q9" s="39" t="s">
        <v>24</v>
      </c>
      <c r="R9" s="39" t="s">
        <v>31</v>
      </c>
      <c r="S9" s="44" t="s">
        <v>60</v>
      </c>
      <c r="T9" s="42" t="s">
        <v>33</v>
      </c>
    </row>
    <row r="10" spans="1:20" s="46" customFormat="1" ht="14.7" customHeight="1" x14ac:dyDescent="0.3">
      <c r="A10" s="45" t="s">
        <v>61</v>
      </c>
      <c r="B10" s="46" t="s">
        <v>18</v>
      </c>
      <c r="C10" s="46" t="s">
        <v>19</v>
      </c>
      <c r="D10" s="46" t="s">
        <v>58</v>
      </c>
      <c r="E10" s="47">
        <v>1200</v>
      </c>
      <c r="F10" s="47">
        <v>480</v>
      </c>
      <c r="G10" s="47">
        <v>298</v>
      </c>
      <c r="H10" s="47">
        <v>196</v>
      </c>
      <c r="I10" s="47" t="s">
        <v>62</v>
      </c>
      <c r="J10" s="47">
        <v>86</v>
      </c>
      <c r="K10" s="48">
        <v>14</v>
      </c>
      <c r="L10" s="49">
        <v>2026</v>
      </c>
      <c r="M10" s="49">
        <v>2027</v>
      </c>
      <c r="N10" s="50">
        <v>0.4</v>
      </c>
      <c r="O10" s="46" t="s">
        <v>54</v>
      </c>
      <c r="P10" s="45" t="s">
        <v>55</v>
      </c>
      <c r="Q10" s="46" t="s">
        <v>24</v>
      </c>
      <c r="R10" s="46" t="s">
        <v>31</v>
      </c>
      <c r="S10" s="45" t="s">
        <v>60</v>
      </c>
      <c r="T10" s="49" t="s">
        <v>33</v>
      </c>
    </row>
    <row r="11" spans="1:20" s="105" customFormat="1" ht="14.7" customHeight="1" x14ac:dyDescent="0.3">
      <c r="A11" s="105" t="s">
        <v>63</v>
      </c>
      <c r="B11" s="105" t="s">
        <v>18</v>
      </c>
      <c r="C11" s="105" t="s">
        <v>64</v>
      </c>
      <c r="D11" s="105" t="s">
        <v>58</v>
      </c>
      <c r="E11" s="106">
        <v>810</v>
      </c>
      <c r="F11" s="106">
        <v>810</v>
      </c>
      <c r="G11" s="106">
        <v>110</v>
      </c>
      <c r="H11" s="106" t="s">
        <v>224</v>
      </c>
      <c r="I11" s="106" t="s">
        <v>65</v>
      </c>
      <c r="J11" s="106">
        <v>54</v>
      </c>
      <c r="K11" s="294">
        <v>15</v>
      </c>
      <c r="L11" s="107">
        <v>2026</v>
      </c>
      <c r="M11" s="107">
        <v>2027</v>
      </c>
      <c r="N11" s="158">
        <v>1</v>
      </c>
      <c r="O11" s="105" t="s">
        <v>22</v>
      </c>
      <c r="P11" s="159"/>
      <c r="Q11" s="105" t="s">
        <v>66</v>
      </c>
      <c r="R11" s="105" t="s">
        <v>67</v>
      </c>
      <c r="S11" s="159" t="s">
        <v>68</v>
      </c>
      <c r="T11" s="107" t="s">
        <v>69</v>
      </c>
    </row>
    <row r="12" spans="1:20" s="46" customFormat="1" ht="14.7" customHeight="1" x14ac:dyDescent="0.3">
      <c r="A12" s="45" t="s">
        <v>76</v>
      </c>
      <c r="B12" s="46" t="s">
        <v>18</v>
      </c>
      <c r="C12" s="46" t="s">
        <v>64</v>
      </c>
      <c r="D12" s="46" t="s">
        <v>77</v>
      </c>
      <c r="E12" s="47">
        <v>1260</v>
      </c>
      <c r="F12" s="47">
        <v>1260</v>
      </c>
      <c r="G12" s="47">
        <v>155</v>
      </c>
      <c r="H12" s="47" t="s">
        <v>224</v>
      </c>
      <c r="I12" s="47" t="s">
        <v>78</v>
      </c>
      <c r="J12" s="47">
        <v>84</v>
      </c>
      <c r="K12" s="48">
        <v>15</v>
      </c>
      <c r="L12" s="49"/>
      <c r="M12" s="49"/>
      <c r="N12" s="50">
        <v>1</v>
      </c>
      <c r="O12" s="46" t="s">
        <v>22</v>
      </c>
      <c r="P12" s="45"/>
      <c r="Q12" s="46" t="s">
        <v>66</v>
      </c>
      <c r="S12" s="45"/>
      <c r="T12" s="49"/>
    </row>
    <row r="13" spans="1:20" s="105" customFormat="1" ht="14.7" customHeight="1" x14ac:dyDescent="0.3">
      <c r="A13" s="105" t="s">
        <v>70</v>
      </c>
      <c r="B13" s="105" t="s">
        <v>18</v>
      </c>
      <c r="C13" s="105" t="s">
        <v>71</v>
      </c>
      <c r="D13" s="105" t="s">
        <v>58</v>
      </c>
      <c r="E13" s="106">
        <v>1440</v>
      </c>
      <c r="F13" s="106">
        <v>720</v>
      </c>
      <c r="G13" s="106">
        <v>239</v>
      </c>
      <c r="H13" s="106" t="s">
        <v>72</v>
      </c>
      <c r="I13" s="106" t="s">
        <v>73</v>
      </c>
      <c r="J13" s="106">
        <v>100</v>
      </c>
      <c r="K13" s="163">
        <v>14.4</v>
      </c>
      <c r="L13" s="107"/>
      <c r="M13" s="107"/>
      <c r="N13" s="158">
        <v>0.5</v>
      </c>
      <c r="O13" s="105" t="s">
        <v>22</v>
      </c>
      <c r="P13" s="159" t="s">
        <v>74</v>
      </c>
      <c r="Q13" s="105" t="s">
        <v>24</v>
      </c>
      <c r="R13" s="105" t="s">
        <v>31</v>
      </c>
      <c r="S13" s="159" t="s">
        <v>75</v>
      </c>
      <c r="T13" s="107" t="s">
        <v>69</v>
      </c>
    </row>
    <row r="14" spans="1:20" s="46" customFormat="1" ht="14.7" customHeight="1" x14ac:dyDescent="0.3">
      <c r="A14" s="45" t="s">
        <v>79</v>
      </c>
      <c r="B14" s="46" t="s">
        <v>18</v>
      </c>
      <c r="C14" s="46" t="s">
        <v>71</v>
      </c>
      <c r="D14" s="46" t="s">
        <v>77</v>
      </c>
      <c r="E14" s="47">
        <v>1560</v>
      </c>
      <c r="F14" s="47">
        <v>780</v>
      </c>
      <c r="G14" s="47">
        <v>130</v>
      </c>
      <c r="H14" s="47">
        <v>95</v>
      </c>
      <c r="I14" s="47" t="s">
        <v>80</v>
      </c>
      <c r="J14" s="47"/>
      <c r="K14" s="48"/>
      <c r="L14" s="49"/>
      <c r="M14" s="49"/>
      <c r="N14" s="50">
        <v>0.5</v>
      </c>
      <c r="O14" s="46" t="s">
        <v>22</v>
      </c>
      <c r="P14" s="45" t="s">
        <v>74</v>
      </c>
      <c r="Q14" s="46" t="s">
        <v>24</v>
      </c>
      <c r="S14" s="45"/>
      <c r="T14" s="49"/>
    </row>
    <row r="15" spans="1:20" s="94" customFormat="1" ht="14.7" customHeight="1" x14ac:dyDescent="0.3">
      <c r="A15" s="111" t="s">
        <v>81</v>
      </c>
      <c r="B15" s="94" t="s">
        <v>18</v>
      </c>
      <c r="C15" s="94" t="s">
        <v>19</v>
      </c>
      <c r="D15" s="94" t="s">
        <v>77</v>
      </c>
      <c r="E15" s="95">
        <v>719</v>
      </c>
      <c r="F15" s="146">
        <v>267.5</v>
      </c>
      <c r="G15" s="95"/>
      <c r="H15" s="95" t="s">
        <v>65</v>
      </c>
      <c r="I15" s="95"/>
      <c r="J15" s="95"/>
      <c r="K15" s="97"/>
      <c r="L15" s="96"/>
      <c r="M15" s="96"/>
      <c r="N15" s="128"/>
      <c r="O15" s="94" t="s">
        <v>22</v>
      </c>
      <c r="P15" s="125"/>
      <c r="Q15" s="111" t="s">
        <v>82</v>
      </c>
      <c r="S15" s="93"/>
      <c r="T15" s="96"/>
    </row>
    <row r="16" spans="1:20" s="46" customFormat="1" ht="14.7" customHeight="1" x14ac:dyDescent="0.3">
      <c r="A16" s="45" t="s">
        <v>83</v>
      </c>
      <c r="B16" s="46" t="s">
        <v>35</v>
      </c>
      <c r="C16" s="46" t="s">
        <v>84</v>
      </c>
      <c r="D16" s="46" t="s">
        <v>77</v>
      </c>
      <c r="E16" s="47">
        <v>200</v>
      </c>
      <c r="F16" s="47">
        <v>70</v>
      </c>
      <c r="G16" s="47">
        <v>75</v>
      </c>
      <c r="H16" s="47">
        <v>60</v>
      </c>
      <c r="I16" s="47">
        <v>150</v>
      </c>
      <c r="J16" s="47"/>
      <c r="K16" s="48"/>
      <c r="L16" s="49"/>
      <c r="M16" s="49"/>
      <c r="N16" s="50">
        <v>0.35</v>
      </c>
      <c r="O16" s="46" t="s">
        <v>85</v>
      </c>
      <c r="P16" s="45" t="s">
        <v>86</v>
      </c>
      <c r="Q16" s="46" t="s">
        <v>24</v>
      </c>
      <c r="S16" s="45"/>
      <c r="T16" s="49"/>
    </row>
    <row r="17" spans="1:20" s="39" customFormat="1" ht="14.7" customHeight="1" x14ac:dyDescent="0.3">
      <c r="A17" s="39" t="s">
        <v>87</v>
      </c>
      <c r="B17" s="39" t="s">
        <v>35</v>
      </c>
      <c r="C17" s="39" t="s">
        <v>84</v>
      </c>
      <c r="D17" s="39" t="s">
        <v>77</v>
      </c>
      <c r="E17" s="40">
        <v>750</v>
      </c>
      <c r="F17" s="40">
        <v>750</v>
      </c>
      <c r="G17" s="40">
        <v>150</v>
      </c>
      <c r="H17" s="40">
        <v>70</v>
      </c>
      <c r="I17" s="40">
        <v>200</v>
      </c>
      <c r="J17" s="40"/>
      <c r="K17" s="52"/>
      <c r="L17" s="42"/>
      <c r="M17" s="42"/>
      <c r="N17" s="43">
        <v>1</v>
      </c>
      <c r="O17" s="39" t="s">
        <v>22</v>
      </c>
      <c r="P17" s="44" t="s">
        <v>88</v>
      </c>
      <c r="Q17" s="39" t="s">
        <v>66</v>
      </c>
      <c r="S17" s="44"/>
      <c r="T17" s="42"/>
    </row>
    <row r="18" spans="1:20" s="46" customFormat="1" ht="14.7" customHeight="1" x14ac:dyDescent="0.3">
      <c r="A18" s="46" t="s">
        <v>89</v>
      </c>
      <c r="B18" s="46" t="s">
        <v>35</v>
      </c>
      <c r="C18" s="46" t="s">
        <v>64</v>
      </c>
      <c r="D18" s="46" t="s">
        <v>77</v>
      </c>
      <c r="E18" s="100">
        <v>2000</v>
      </c>
      <c r="F18" s="47">
        <v>2000</v>
      </c>
      <c r="G18" s="47">
        <v>324</v>
      </c>
      <c r="H18" s="47"/>
      <c r="I18" s="47"/>
      <c r="J18" s="47"/>
      <c r="K18" s="51"/>
      <c r="L18" s="49"/>
      <c r="M18" s="49"/>
      <c r="N18" s="50">
        <v>1</v>
      </c>
      <c r="O18" s="46" t="s">
        <v>22</v>
      </c>
      <c r="P18" s="45"/>
      <c r="Q18" s="46" t="s">
        <v>66</v>
      </c>
      <c r="S18" s="45"/>
      <c r="T18" s="49"/>
    </row>
    <row r="19" spans="1:20" s="105" customFormat="1" ht="14.7" customHeight="1" x14ac:dyDescent="0.3">
      <c r="A19" s="105" t="s">
        <v>90</v>
      </c>
      <c r="B19" s="105" t="s">
        <v>18</v>
      </c>
      <c r="C19" s="105" t="s">
        <v>19</v>
      </c>
      <c r="D19" s="105" t="s">
        <v>77</v>
      </c>
      <c r="E19" s="108">
        <v>1500</v>
      </c>
      <c r="F19" s="108">
        <v>750</v>
      </c>
      <c r="G19" s="106">
        <v>262</v>
      </c>
      <c r="H19" s="106">
        <v>210</v>
      </c>
      <c r="I19" s="106" t="s">
        <v>91</v>
      </c>
      <c r="J19" s="106"/>
      <c r="K19" s="157"/>
      <c r="L19" s="107"/>
      <c r="M19" s="107"/>
      <c r="N19" s="158">
        <v>0.5</v>
      </c>
      <c r="O19" s="105" t="s">
        <v>54</v>
      </c>
      <c r="P19" s="159" t="s">
        <v>54</v>
      </c>
      <c r="Q19" s="105" t="s">
        <v>24</v>
      </c>
      <c r="S19" s="159"/>
      <c r="T19" s="106"/>
    </row>
    <row r="20" spans="1:20" s="46" customFormat="1" ht="14.7" customHeight="1" x14ac:dyDescent="0.3">
      <c r="A20" s="46" t="s">
        <v>92</v>
      </c>
      <c r="B20" s="46" t="s">
        <v>18</v>
      </c>
      <c r="C20" s="46" t="s">
        <v>64</v>
      </c>
      <c r="D20" s="46" t="s">
        <v>77</v>
      </c>
      <c r="E20" s="100">
        <v>2000</v>
      </c>
      <c r="F20" s="47">
        <v>2000</v>
      </c>
      <c r="G20" s="47">
        <v>410</v>
      </c>
      <c r="H20" s="47"/>
      <c r="I20" s="47"/>
      <c r="J20" s="47"/>
      <c r="K20" s="51"/>
      <c r="L20" s="49"/>
      <c r="M20" s="49"/>
      <c r="N20" s="50">
        <v>1</v>
      </c>
      <c r="O20" s="46" t="s">
        <v>22</v>
      </c>
      <c r="P20" s="45"/>
      <c r="Q20" s="46" t="s">
        <v>66</v>
      </c>
      <c r="S20" s="45"/>
      <c r="T20" s="49"/>
    </row>
    <row r="21" spans="1:20" s="111" customFormat="1" ht="14.7" customHeight="1" x14ac:dyDescent="0.3">
      <c r="A21" s="111" t="s">
        <v>93</v>
      </c>
      <c r="B21" s="111" t="s">
        <v>35</v>
      </c>
      <c r="C21" s="111" t="s">
        <v>19</v>
      </c>
      <c r="D21" s="111" t="s">
        <v>77</v>
      </c>
      <c r="E21" s="126">
        <v>1500</v>
      </c>
      <c r="F21" s="126">
        <v>1500</v>
      </c>
      <c r="G21" s="126"/>
      <c r="H21" s="126"/>
      <c r="I21" s="126"/>
      <c r="J21" s="126"/>
      <c r="K21" s="160"/>
      <c r="L21" s="146"/>
      <c r="M21" s="146"/>
      <c r="N21" s="128">
        <v>1</v>
      </c>
      <c r="O21" s="111" t="s">
        <v>22</v>
      </c>
      <c r="P21" s="125"/>
      <c r="Q21" s="111" t="s">
        <v>66</v>
      </c>
      <c r="S21" s="125"/>
      <c r="T21" s="126"/>
    </row>
    <row r="22" spans="1:20" s="39" customFormat="1" ht="14.7" customHeight="1" x14ac:dyDescent="0.3">
      <c r="E22" s="40"/>
      <c r="F22" s="40"/>
      <c r="G22" s="40"/>
      <c r="H22" s="40"/>
      <c r="I22" s="40"/>
      <c r="J22" s="40"/>
      <c r="K22" s="52"/>
      <c r="L22" s="42"/>
      <c r="M22" s="42"/>
      <c r="N22" s="40"/>
      <c r="P22" s="44"/>
      <c r="S22" s="44"/>
      <c r="T22" s="40"/>
    </row>
    <row r="23" spans="1:20" s="39" customFormat="1" ht="14.7" customHeight="1" x14ac:dyDescent="0.3">
      <c r="A23" s="15" t="s">
        <v>94</v>
      </c>
      <c r="D23" s="40"/>
      <c r="F23" s="40"/>
      <c r="K23" s="44"/>
      <c r="L23" s="53"/>
      <c r="M23" s="53"/>
      <c r="N23" s="53"/>
      <c r="O23" s="53"/>
      <c r="P23" s="53"/>
      <c r="Q23" s="53"/>
      <c r="R23" s="53"/>
      <c r="S23" s="53"/>
      <c r="T23" s="53"/>
    </row>
    <row r="24" spans="1:20" s="39" customFormat="1" ht="14.7" customHeight="1" x14ac:dyDescent="0.3">
      <c r="A24" s="16" t="s">
        <v>95</v>
      </c>
      <c r="D24" s="40"/>
      <c r="F24" s="40"/>
      <c r="G24" s="161"/>
      <c r="H24" s="105"/>
      <c r="I24" s="105"/>
      <c r="J24" s="105"/>
      <c r="K24" s="44"/>
      <c r="N24" s="54"/>
    </row>
    <row r="25" spans="1:20" s="39" customFormat="1" ht="14.7" customHeight="1" x14ac:dyDescent="0.3">
      <c r="A25" s="19"/>
      <c r="D25" s="40"/>
      <c r="F25" s="40"/>
      <c r="G25" s="105"/>
      <c r="H25" s="105"/>
      <c r="I25" s="105"/>
      <c r="J25" s="105"/>
      <c r="K25" s="44"/>
      <c r="N25" s="54"/>
    </row>
    <row r="26" spans="1:20" s="39" customFormat="1" ht="14.7" customHeight="1" x14ac:dyDescent="0.3">
      <c r="A26" s="290" t="s">
        <v>96</v>
      </c>
      <c r="B26" s="290"/>
      <c r="C26" s="290"/>
      <c r="D26" s="290"/>
      <c r="E26" s="290"/>
      <c r="F26" s="290"/>
      <c r="G26" s="162"/>
      <c r="H26" s="106"/>
      <c r="I26" s="106"/>
      <c r="J26" s="106"/>
      <c r="K26" s="52"/>
      <c r="L26" s="42"/>
      <c r="M26" s="42"/>
      <c r="N26" s="40"/>
      <c r="P26" s="44"/>
      <c r="Q26" s="57"/>
      <c r="S26" s="44"/>
      <c r="T26" s="40"/>
    </row>
    <row r="27" spans="1:20" s="39" customFormat="1" ht="14.7" customHeight="1" x14ac:dyDescent="0.3">
      <c r="A27" s="55"/>
      <c r="B27" s="55"/>
      <c r="C27" s="55"/>
      <c r="D27" s="55"/>
      <c r="E27" s="55"/>
      <c r="F27" s="55"/>
      <c r="G27" s="40"/>
      <c r="H27" s="40"/>
      <c r="I27" s="40"/>
      <c r="J27" s="40"/>
      <c r="K27" s="52"/>
      <c r="L27" s="42"/>
      <c r="M27" s="42"/>
      <c r="N27" s="40"/>
      <c r="P27" s="44"/>
      <c r="Q27" s="57"/>
      <c r="S27" s="44"/>
      <c r="T27" s="40"/>
    </row>
    <row r="28" spans="1:20" s="39" customFormat="1" ht="14.7" customHeight="1" x14ac:dyDescent="0.3">
      <c r="A28" s="290" t="s">
        <v>97</v>
      </c>
      <c r="B28" s="290"/>
      <c r="C28" s="290"/>
      <c r="D28" s="290"/>
      <c r="E28" s="290"/>
      <c r="F28" s="290"/>
      <c r="G28" s="58"/>
      <c r="H28" s="58"/>
      <c r="I28" s="58"/>
      <c r="J28" s="40"/>
      <c r="K28" s="52"/>
      <c r="L28" s="42"/>
      <c r="M28" s="42"/>
      <c r="N28" s="40"/>
      <c r="P28" s="44"/>
      <c r="Q28" s="57"/>
      <c r="S28" s="44"/>
      <c r="T28" s="40"/>
    </row>
    <row r="29" spans="1:20" s="39" customFormat="1" ht="14.7" customHeight="1" x14ac:dyDescent="0.3">
      <c r="A29" s="290" t="s">
        <v>98</v>
      </c>
      <c r="B29" s="290"/>
      <c r="C29" s="290"/>
      <c r="D29" s="290"/>
      <c r="E29" s="290"/>
      <c r="F29" s="290"/>
      <c r="G29" s="59"/>
      <c r="H29" s="59"/>
      <c r="I29" s="58"/>
      <c r="J29" s="40"/>
      <c r="K29" s="52"/>
      <c r="L29" s="42"/>
      <c r="M29" s="42"/>
      <c r="N29" s="40"/>
      <c r="P29" s="44"/>
      <c r="S29" s="44"/>
      <c r="T29" s="40"/>
    </row>
    <row r="30" spans="1:20" s="39" customFormat="1" ht="14.7" customHeight="1" x14ac:dyDescent="0.3">
      <c r="A30" s="290" t="s">
        <v>99</v>
      </c>
      <c r="B30" s="290"/>
      <c r="C30" s="290"/>
      <c r="D30" s="290"/>
      <c r="E30" s="290"/>
      <c r="F30" s="290"/>
      <c r="G30" s="290"/>
      <c r="H30" s="290"/>
      <c r="I30" s="290"/>
      <c r="J30" s="40"/>
      <c r="K30" s="52"/>
      <c r="L30" s="42"/>
      <c r="M30" s="42"/>
      <c r="N30" s="40"/>
      <c r="P30" s="44"/>
      <c r="S30" s="44"/>
      <c r="T30" s="40"/>
    </row>
    <row r="31" spans="1:20" s="39" customFormat="1" ht="14.7" customHeight="1" x14ac:dyDescent="0.3">
      <c r="A31" s="290" t="s">
        <v>100</v>
      </c>
      <c r="B31" s="290"/>
      <c r="C31" s="290"/>
      <c r="D31" s="290"/>
      <c r="E31" s="290"/>
      <c r="F31" s="290"/>
      <c r="G31" s="58"/>
      <c r="H31" s="58"/>
      <c r="I31" s="58"/>
      <c r="J31" s="40"/>
      <c r="K31" s="52"/>
      <c r="L31" s="42"/>
      <c r="M31" s="42"/>
      <c r="N31" s="40"/>
      <c r="P31" s="44"/>
      <c r="S31" s="44"/>
      <c r="T31" s="40"/>
    </row>
    <row r="32" spans="1:20" s="39" customFormat="1" ht="14.7" customHeight="1" x14ac:dyDescent="0.3">
      <c r="A32" s="55"/>
      <c r="B32" s="55"/>
      <c r="C32" s="55"/>
      <c r="D32" s="55"/>
      <c r="E32" s="55"/>
      <c r="F32" s="55"/>
      <c r="G32" s="58"/>
      <c r="H32" s="58"/>
      <c r="I32" s="58"/>
      <c r="J32" s="40"/>
      <c r="K32" s="52"/>
      <c r="L32" s="42"/>
      <c r="M32" s="42"/>
      <c r="N32" s="40"/>
      <c r="P32" s="44"/>
      <c r="S32" s="44"/>
      <c r="T32" s="40"/>
    </row>
    <row r="33" spans="1:20" s="39" customFormat="1" ht="14.7" customHeight="1" x14ac:dyDescent="0.3">
      <c r="A33" s="56" t="s">
        <v>101</v>
      </c>
      <c r="B33" s="56"/>
      <c r="C33" s="56"/>
      <c r="D33" s="57"/>
      <c r="E33" s="60"/>
      <c r="F33" s="57"/>
      <c r="G33" s="57"/>
      <c r="H33" s="57"/>
      <c r="I33" s="57"/>
      <c r="J33" s="40"/>
      <c r="K33" s="52"/>
      <c r="L33" s="101"/>
      <c r="M33" s="42"/>
      <c r="N33" s="40"/>
      <c r="P33" s="44"/>
      <c r="S33" s="44"/>
      <c r="T33" s="40"/>
    </row>
    <row r="34" spans="1:20" s="39" customFormat="1" ht="14.7" customHeight="1" x14ac:dyDescent="0.3">
      <c r="A34" s="290" t="s">
        <v>102</v>
      </c>
      <c r="B34" s="290"/>
      <c r="C34" s="56"/>
      <c r="E34" s="42"/>
      <c r="G34" s="40"/>
      <c r="H34" s="40"/>
      <c r="I34" s="40"/>
      <c r="J34" s="40"/>
      <c r="K34" s="52"/>
      <c r="L34" s="101"/>
      <c r="M34" s="42"/>
      <c r="N34" s="40"/>
      <c r="P34" s="44"/>
      <c r="S34" s="44"/>
      <c r="T34" s="40"/>
    </row>
    <row r="35" spans="1:20" s="39" customFormat="1" ht="14.7" customHeight="1" x14ac:dyDescent="0.3">
      <c r="A35" s="56" t="s">
        <v>103</v>
      </c>
      <c r="B35" s="56"/>
      <c r="C35" s="56"/>
      <c r="E35" s="42"/>
      <c r="G35" s="40"/>
      <c r="H35" s="40"/>
      <c r="I35" s="40"/>
      <c r="J35" s="40"/>
      <c r="K35" s="52"/>
      <c r="L35" s="42"/>
      <c r="M35" s="42"/>
      <c r="N35" s="40"/>
      <c r="P35" s="44"/>
      <c r="S35" s="44"/>
      <c r="T35" s="40"/>
    </row>
    <row r="36" spans="1:20" s="39" customFormat="1" ht="14.7" customHeight="1" x14ac:dyDescent="0.3">
      <c r="A36" s="290" t="s">
        <v>104</v>
      </c>
      <c r="B36" s="290"/>
      <c r="C36" s="290"/>
      <c r="E36" s="42"/>
      <c r="G36" s="40"/>
      <c r="H36" s="40"/>
      <c r="I36" s="40"/>
      <c r="J36" s="40"/>
      <c r="K36" s="52"/>
      <c r="L36" s="42"/>
      <c r="M36" s="42"/>
      <c r="N36" s="40"/>
      <c r="P36" s="44"/>
      <c r="S36" s="44"/>
      <c r="T36" s="40"/>
    </row>
    <row r="37" spans="1:20" s="39" customFormat="1" ht="14.7" customHeight="1" x14ac:dyDescent="0.3">
      <c r="E37" s="40"/>
      <c r="F37" s="40"/>
      <c r="G37" s="40"/>
      <c r="H37" s="40"/>
      <c r="I37" s="40"/>
      <c r="J37" s="40"/>
      <c r="K37" s="52"/>
      <c r="L37" s="42"/>
      <c r="M37" s="42"/>
      <c r="N37" s="40"/>
      <c r="P37" s="44"/>
      <c r="S37" s="44"/>
      <c r="T37" s="40"/>
    </row>
    <row r="38" spans="1:20" s="39" customFormat="1" ht="14.7" customHeight="1" x14ac:dyDescent="0.3">
      <c r="A38" s="59" t="s">
        <v>105</v>
      </c>
      <c r="B38" s="59"/>
      <c r="C38" s="59"/>
      <c r="E38" s="40"/>
      <c r="F38" s="40"/>
      <c r="G38" s="40"/>
      <c r="H38" s="40"/>
      <c r="I38" s="40"/>
      <c r="J38" s="40"/>
      <c r="K38" s="52"/>
      <c r="L38" s="42"/>
      <c r="M38" s="42"/>
      <c r="N38" s="40"/>
      <c r="P38" s="44"/>
      <c r="S38" s="44"/>
      <c r="T38" s="40"/>
    </row>
    <row r="39" spans="1:20" s="39" customFormat="1" ht="14.7" customHeight="1" x14ac:dyDescent="0.3">
      <c r="E39" s="40"/>
      <c r="F39" s="40"/>
      <c r="G39" s="40"/>
      <c r="H39" s="40"/>
      <c r="I39" s="40"/>
      <c r="J39" s="40"/>
      <c r="K39" s="52"/>
      <c r="L39" s="42"/>
      <c r="M39" s="42"/>
      <c r="N39" s="40"/>
      <c r="P39" s="44"/>
      <c r="S39" s="44"/>
      <c r="T39" s="40"/>
    </row>
    <row r="40" spans="1:20" ht="14.7" customHeight="1" x14ac:dyDescent="0.3"/>
    <row r="41" spans="1:20" ht="14.7" customHeight="1" x14ac:dyDescent="0.3"/>
    <row r="42" spans="1:20" ht="14.7" customHeight="1" x14ac:dyDescent="0.3"/>
    <row r="43" spans="1:20" ht="14.7" customHeight="1" x14ac:dyDescent="0.3"/>
    <row r="44" spans="1:20" ht="14.7" customHeight="1" x14ac:dyDescent="0.3"/>
    <row r="45" spans="1:20" ht="14.7" customHeight="1" x14ac:dyDescent="0.3"/>
    <row r="46" spans="1:20" ht="14.7" customHeight="1" x14ac:dyDescent="0.3"/>
    <row r="47" spans="1:20" ht="14.7" customHeight="1" x14ac:dyDescent="0.3"/>
    <row r="48" spans="1:20" ht="14.7" customHeight="1" x14ac:dyDescent="0.3"/>
    <row r="49" ht="14.7" customHeight="1" x14ac:dyDescent="0.3"/>
    <row r="50" ht="14.7" customHeight="1" x14ac:dyDescent="0.3"/>
    <row r="51" ht="14.7" customHeight="1" x14ac:dyDescent="0.3"/>
    <row r="52" ht="14.7" customHeight="1" x14ac:dyDescent="0.3"/>
    <row r="53" ht="14.7" customHeight="1" x14ac:dyDescent="0.3"/>
    <row r="54" ht="14.7" customHeight="1" x14ac:dyDescent="0.3"/>
    <row r="55" ht="14.7" customHeight="1" x14ac:dyDescent="0.3"/>
    <row r="56" ht="14.7" customHeight="1" x14ac:dyDescent="0.3"/>
    <row r="57" ht="14.7" customHeight="1" x14ac:dyDescent="0.3"/>
    <row r="58" ht="14.7" customHeight="1" x14ac:dyDescent="0.3"/>
    <row r="59" ht="14.7" customHeight="1" x14ac:dyDescent="0.3"/>
    <row r="60" ht="14.7" customHeight="1" x14ac:dyDescent="0.3"/>
    <row r="61" ht="14.7" customHeight="1" x14ac:dyDescent="0.3"/>
    <row r="62" ht="14.7" customHeight="1" x14ac:dyDescent="0.3"/>
    <row r="63" ht="14.7" customHeight="1" x14ac:dyDescent="0.3"/>
    <row r="64" ht="14.7" customHeight="1" x14ac:dyDescent="0.3"/>
    <row r="65" ht="14.7" customHeight="1" x14ac:dyDescent="0.3"/>
    <row r="66" ht="14.7" customHeight="1" x14ac:dyDescent="0.3"/>
    <row r="67" ht="14.7" customHeight="1" x14ac:dyDescent="0.3"/>
    <row r="68" ht="14.7" customHeight="1" x14ac:dyDescent="0.3"/>
  </sheetData>
  <mergeCells count="7">
    <mergeCell ref="A26:F26"/>
    <mergeCell ref="A28:F28"/>
    <mergeCell ref="A34:B34"/>
    <mergeCell ref="A36:C36"/>
    <mergeCell ref="A29:F29"/>
    <mergeCell ref="A30:I30"/>
    <mergeCell ref="A31:F31"/>
  </mergeCells>
  <pageMargins left="0.7" right="0.7" top="0.75" bottom="0.75" header="0.3" footer="0.3"/>
  <pageSetup paperSize="3" scale="54" fitToHeight="0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S40"/>
  <sheetViews>
    <sheetView showGridLines="0" zoomScaleNormal="100" workbookViewId="0">
      <selection activeCell="B17" sqref="B17"/>
    </sheetView>
  </sheetViews>
  <sheetFormatPr defaultColWidth="8.5546875" defaultRowHeight="14.4" x14ac:dyDescent="0.3"/>
  <cols>
    <col min="1" max="1" width="38.6640625" style="1" customWidth="1"/>
    <col min="2" max="2" width="15.44140625" style="1" customWidth="1"/>
    <col min="3" max="3" width="11.44140625" style="1" customWidth="1"/>
    <col min="4" max="4" width="18.33203125" style="2" customWidth="1"/>
    <col min="5" max="5" width="10.6640625" style="1" customWidth="1"/>
    <col min="6" max="6" width="14.33203125" style="2" customWidth="1"/>
    <col min="7" max="7" width="10.5546875" style="1" customWidth="1"/>
    <col min="8" max="8" width="11.44140625" style="1" customWidth="1"/>
    <col min="9" max="9" width="11.6640625" style="1" customWidth="1"/>
    <col min="10" max="10" width="17.33203125" style="11" customWidth="1"/>
    <col min="11" max="11" width="26.6640625" style="11" customWidth="1"/>
    <col min="12" max="12" width="23.5546875" style="11" customWidth="1"/>
    <col min="13" max="13" width="18" style="62" customWidth="1"/>
    <col min="14" max="14" width="15.6640625" style="11" customWidth="1"/>
    <col min="15" max="16384" width="8.5546875" style="1"/>
  </cols>
  <sheetData>
    <row r="1" spans="1:19" ht="66" customHeight="1" x14ac:dyDescent="0.5">
      <c r="A1" s="17" t="s">
        <v>106</v>
      </c>
      <c r="D1" s="1"/>
      <c r="E1" s="2"/>
      <c r="G1" s="2"/>
      <c r="H1" s="2"/>
      <c r="I1" s="2"/>
      <c r="K1" s="62"/>
      <c r="L1" s="63"/>
      <c r="M1" s="11"/>
    </row>
    <row r="2" spans="1:19" s="257" customFormat="1" ht="65.7" customHeight="1" x14ac:dyDescent="0.25">
      <c r="A2" s="249" t="s">
        <v>1</v>
      </c>
      <c r="B2" s="249" t="s">
        <v>2</v>
      </c>
      <c r="C2" s="249" t="s">
        <v>3</v>
      </c>
      <c r="D2" s="249" t="s">
        <v>4</v>
      </c>
      <c r="E2" s="250" t="s">
        <v>107</v>
      </c>
      <c r="F2" s="250" t="s">
        <v>108</v>
      </c>
      <c r="G2" s="250" t="s">
        <v>109</v>
      </c>
      <c r="H2" s="255" t="s">
        <v>110</v>
      </c>
      <c r="I2" s="250" t="s">
        <v>13</v>
      </c>
      <c r="J2" s="254" t="s">
        <v>14</v>
      </c>
      <c r="K2" s="254" t="s">
        <v>15</v>
      </c>
      <c r="L2" s="256" t="s">
        <v>229</v>
      </c>
      <c r="M2" s="254" t="s">
        <v>111</v>
      </c>
      <c r="N2" s="254" t="s">
        <v>16</v>
      </c>
    </row>
    <row r="3" spans="1:19" s="23" customFormat="1" ht="14.7" customHeight="1" x14ac:dyDescent="0.3">
      <c r="A3" s="94" t="s">
        <v>112</v>
      </c>
      <c r="B3" s="94" t="s">
        <v>113</v>
      </c>
      <c r="C3" s="94" t="s">
        <v>114</v>
      </c>
      <c r="D3" s="94" t="s">
        <v>20</v>
      </c>
      <c r="E3" s="95">
        <v>162</v>
      </c>
      <c r="F3" s="96">
        <v>71</v>
      </c>
      <c r="G3" s="95"/>
      <c r="H3" s="122">
        <v>2018</v>
      </c>
      <c r="I3" s="164">
        <v>0.44</v>
      </c>
      <c r="J3" s="15" t="s">
        <v>115</v>
      </c>
      <c r="K3" s="138" t="s">
        <v>116</v>
      </c>
      <c r="L3" s="15" t="s">
        <v>24</v>
      </c>
      <c r="M3" s="15" t="s">
        <v>117</v>
      </c>
      <c r="N3" s="102" t="s">
        <v>27</v>
      </c>
      <c r="O3" s="24"/>
      <c r="P3" s="24"/>
      <c r="Q3" s="24"/>
      <c r="R3" s="24"/>
      <c r="S3" s="24"/>
    </row>
    <row r="4" spans="1:19" s="25" customFormat="1" ht="14.7" customHeight="1" x14ac:dyDescent="0.3">
      <c r="A4" s="139" t="s">
        <v>118</v>
      </c>
      <c r="B4" s="140" t="s">
        <v>119</v>
      </c>
      <c r="C4" s="140" t="s">
        <v>71</v>
      </c>
      <c r="D4" s="140" t="s">
        <v>20</v>
      </c>
      <c r="E4" s="141">
        <v>26</v>
      </c>
      <c r="F4" s="142">
        <v>26</v>
      </c>
      <c r="G4" s="141"/>
      <c r="H4" s="143" t="s">
        <v>120</v>
      </c>
      <c r="I4" s="144">
        <v>1</v>
      </c>
      <c r="J4" s="113" t="s">
        <v>121</v>
      </c>
      <c r="K4" s="145"/>
      <c r="L4" s="113" t="s">
        <v>66</v>
      </c>
      <c r="M4" s="64"/>
      <c r="N4" s="103"/>
      <c r="O4" s="104"/>
      <c r="P4" s="104"/>
      <c r="Q4" s="104"/>
      <c r="R4" s="104"/>
      <c r="S4" s="104"/>
    </row>
    <row r="5" spans="1:19" s="26" customFormat="1" ht="14.7" customHeight="1" x14ac:dyDescent="0.3">
      <c r="A5" s="125" t="s">
        <v>122</v>
      </c>
      <c r="B5" s="111" t="s">
        <v>113</v>
      </c>
      <c r="C5" s="111" t="s">
        <v>71</v>
      </c>
      <c r="D5" s="111" t="s">
        <v>20</v>
      </c>
      <c r="E5" s="126">
        <v>58</v>
      </c>
      <c r="F5" s="146">
        <f>E5*I5</f>
        <v>58</v>
      </c>
      <c r="G5" s="126"/>
      <c r="H5" s="147">
        <v>2023</v>
      </c>
      <c r="I5" s="128">
        <v>1</v>
      </c>
      <c r="J5" s="129" t="s">
        <v>121</v>
      </c>
      <c r="K5" s="130"/>
      <c r="L5" s="129" t="s">
        <v>66</v>
      </c>
      <c r="M5" s="109"/>
      <c r="N5" s="109"/>
      <c r="O5" s="110"/>
      <c r="P5" s="110"/>
      <c r="Q5" s="110"/>
      <c r="R5" s="110"/>
      <c r="S5" s="110"/>
    </row>
    <row r="6" spans="1:19" s="25" customFormat="1" ht="14.7" customHeight="1" x14ac:dyDescent="0.3">
      <c r="A6" s="139" t="s">
        <v>123</v>
      </c>
      <c r="B6" s="140" t="s">
        <v>113</v>
      </c>
      <c r="C6" s="140" t="s">
        <v>71</v>
      </c>
      <c r="D6" s="140" t="s">
        <v>20</v>
      </c>
      <c r="E6" s="141">
        <v>60</v>
      </c>
      <c r="F6" s="142">
        <f>E6*I6</f>
        <v>60</v>
      </c>
      <c r="G6" s="141"/>
      <c r="H6" s="143" t="s">
        <v>124</v>
      </c>
      <c r="I6" s="144">
        <v>1</v>
      </c>
      <c r="J6" s="113" t="s">
        <v>121</v>
      </c>
      <c r="K6" s="145"/>
      <c r="L6" s="113" t="s">
        <v>66</v>
      </c>
      <c r="M6" s="103"/>
      <c r="N6" s="103"/>
      <c r="O6" s="104"/>
      <c r="P6" s="104"/>
      <c r="Q6" s="104"/>
      <c r="R6" s="104"/>
      <c r="S6" s="104"/>
    </row>
    <row r="7" spans="1:19" s="26" customFormat="1" ht="14.7" customHeight="1" x14ac:dyDescent="0.3">
      <c r="A7" s="111" t="s">
        <v>125</v>
      </c>
      <c r="B7" s="111" t="s">
        <v>126</v>
      </c>
      <c r="C7" s="111" t="s">
        <v>19</v>
      </c>
      <c r="D7" s="111" t="s">
        <v>20</v>
      </c>
      <c r="E7" s="126"/>
      <c r="F7" s="146"/>
      <c r="G7" s="126" t="s">
        <v>127</v>
      </c>
      <c r="H7" s="148">
        <v>2023</v>
      </c>
      <c r="I7" s="128">
        <v>1</v>
      </c>
      <c r="J7" s="129" t="s">
        <v>22</v>
      </c>
      <c r="K7" s="130"/>
      <c r="L7" s="129" t="s">
        <v>66</v>
      </c>
      <c r="M7" s="109"/>
      <c r="N7" s="109"/>
      <c r="O7" s="110"/>
      <c r="P7" s="110"/>
      <c r="Q7" s="110"/>
      <c r="R7" s="110"/>
      <c r="S7" s="110"/>
    </row>
    <row r="8" spans="1:19" s="27" customFormat="1" ht="14.7" customHeight="1" x14ac:dyDescent="0.3">
      <c r="A8" s="139" t="s">
        <v>128</v>
      </c>
      <c r="B8" s="140" t="s">
        <v>113</v>
      </c>
      <c r="C8" s="140" t="s">
        <v>114</v>
      </c>
      <c r="D8" s="140" t="s">
        <v>20</v>
      </c>
      <c r="E8" s="141">
        <v>531</v>
      </c>
      <c r="F8" s="142">
        <f>I8*E8</f>
        <v>159.29999999999998</v>
      </c>
      <c r="G8" s="141"/>
      <c r="H8" s="143">
        <v>2024</v>
      </c>
      <c r="I8" s="144">
        <v>0.3</v>
      </c>
      <c r="J8" s="113" t="s">
        <v>115</v>
      </c>
      <c r="K8" s="149" t="s">
        <v>129</v>
      </c>
      <c r="L8" s="113" t="s">
        <v>24</v>
      </c>
      <c r="M8" s="113" t="s">
        <v>117</v>
      </c>
      <c r="N8" s="112" t="s">
        <v>27</v>
      </c>
      <c r="O8" s="28"/>
      <c r="P8" s="28"/>
      <c r="Q8" s="28"/>
      <c r="R8" s="28"/>
      <c r="S8" s="28"/>
    </row>
    <row r="9" spans="1:19" s="29" customFormat="1" ht="14.7" customHeight="1" x14ac:dyDescent="0.3">
      <c r="A9" s="111" t="s">
        <v>130</v>
      </c>
      <c r="B9" s="111" t="s">
        <v>119</v>
      </c>
      <c r="C9" s="111" t="s">
        <v>114</v>
      </c>
      <c r="D9" s="111" t="s">
        <v>20</v>
      </c>
      <c r="E9" s="126">
        <v>223</v>
      </c>
      <c r="F9" s="146">
        <v>223</v>
      </c>
      <c r="G9" s="126"/>
      <c r="H9" s="150">
        <v>2018</v>
      </c>
      <c r="I9" s="128">
        <v>1</v>
      </c>
      <c r="J9" s="129" t="s">
        <v>131</v>
      </c>
      <c r="K9" s="130"/>
      <c r="L9" s="129" t="s">
        <v>66</v>
      </c>
      <c r="M9" s="115" t="s">
        <v>117</v>
      </c>
      <c r="N9" s="115" t="s">
        <v>27</v>
      </c>
      <c r="O9" s="30"/>
      <c r="P9" s="30"/>
      <c r="Q9" s="30"/>
      <c r="R9" s="30"/>
      <c r="S9" s="30"/>
    </row>
    <row r="10" spans="1:19" s="31" customFormat="1" ht="14.7" customHeight="1" x14ac:dyDescent="0.3">
      <c r="A10" s="117" t="s">
        <v>132</v>
      </c>
      <c r="B10" s="117" t="s">
        <v>113</v>
      </c>
      <c r="C10" s="117" t="s">
        <v>71</v>
      </c>
      <c r="D10" s="117" t="s">
        <v>20</v>
      </c>
      <c r="E10" s="100">
        <v>53</v>
      </c>
      <c r="F10" s="151">
        <f>E10*I10</f>
        <v>53</v>
      </c>
      <c r="G10" s="100"/>
      <c r="H10" s="152">
        <v>2024</v>
      </c>
      <c r="I10" s="153">
        <v>1</v>
      </c>
      <c r="J10" s="121" t="s">
        <v>121</v>
      </c>
      <c r="K10" s="154"/>
      <c r="L10" s="113" t="s">
        <v>66</v>
      </c>
      <c r="M10" s="118"/>
      <c r="N10" s="118"/>
      <c r="O10" s="119"/>
      <c r="P10" s="119"/>
      <c r="Q10" s="119"/>
      <c r="R10" s="119"/>
      <c r="S10" s="119"/>
    </row>
    <row r="11" spans="1:19" s="29" customFormat="1" ht="14.7" customHeight="1" x14ac:dyDescent="0.3">
      <c r="A11" s="111" t="s">
        <v>133</v>
      </c>
      <c r="B11" s="111" t="s">
        <v>126</v>
      </c>
      <c r="C11" s="111" t="s">
        <v>19</v>
      </c>
      <c r="D11" s="111" t="s">
        <v>20</v>
      </c>
      <c r="E11" s="126"/>
      <c r="F11" s="146"/>
      <c r="G11" s="126" t="s">
        <v>134</v>
      </c>
      <c r="H11" s="150">
        <v>2025</v>
      </c>
      <c r="I11" s="128">
        <v>1</v>
      </c>
      <c r="J11" s="129" t="s">
        <v>22</v>
      </c>
      <c r="K11" s="130"/>
      <c r="L11" s="129" t="s">
        <v>66</v>
      </c>
      <c r="M11" s="115"/>
      <c r="N11" s="115"/>
      <c r="O11" s="30"/>
      <c r="P11" s="30"/>
      <c r="Q11" s="30"/>
      <c r="R11" s="30"/>
      <c r="S11" s="30"/>
    </row>
    <row r="12" spans="1:19" s="32" customFormat="1" ht="14.7" customHeight="1" x14ac:dyDescent="0.3">
      <c r="A12" s="155" t="s">
        <v>135</v>
      </c>
      <c r="B12" s="117" t="s">
        <v>126</v>
      </c>
      <c r="C12" s="117" t="s">
        <v>136</v>
      </c>
      <c r="D12" s="117" t="s">
        <v>58</v>
      </c>
      <c r="E12" s="100"/>
      <c r="F12" s="151"/>
      <c r="G12" s="100" t="s">
        <v>137</v>
      </c>
      <c r="H12" s="152">
        <v>2026</v>
      </c>
      <c r="I12" s="153">
        <v>1</v>
      </c>
      <c r="J12" s="121" t="s">
        <v>138</v>
      </c>
      <c r="K12" s="154"/>
      <c r="L12" s="113" t="s">
        <v>66</v>
      </c>
      <c r="M12" s="121"/>
      <c r="N12" s="120"/>
      <c r="O12" s="33"/>
      <c r="P12" s="33"/>
      <c r="Q12" s="33"/>
      <c r="R12" s="33"/>
      <c r="S12" s="33"/>
    </row>
    <row r="13" spans="1:19" s="23" customFormat="1" ht="14.7" customHeight="1" x14ac:dyDescent="0.3">
      <c r="A13" s="94" t="s">
        <v>139</v>
      </c>
      <c r="B13" s="94" t="s">
        <v>126</v>
      </c>
      <c r="C13" s="94" t="s">
        <v>136</v>
      </c>
      <c r="D13" s="94" t="s">
        <v>58</v>
      </c>
      <c r="E13" s="95"/>
      <c r="F13" s="96"/>
      <c r="G13" s="95" t="s">
        <v>140</v>
      </c>
      <c r="H13" s="150">
        <v>2025</v>
      </c>
      <c r="I13" s="123">
        <v>1</v>
      </c>
      <c r="J13" s="15" t="s">
        <v>138</v>
      </c>
      <c r="K13" s="124"/>
      <c r="L13" s="129" t="s">
        <v>66</v>
      </c>
      <c r="M13" s="102"/>
      <c r="N13" s="102"/>
      <c r="O13" s="24"/>
      <c r="P13" s="24"/>
      <c r="Q13" s="24"/>
      <c r="R13" s="24"/>
      <c r="S13" s="24"/>
    </row>
    <row r="14" spans="1:19" s="61" customFormat="1" ht="14.7" customHeight="1" x14ac:dyDescent="0.3">
      <c r="A14" s="155" t="s">
        <v>141</v>
      </c>
      <c r="B14" s="117" t="s">
        <v>113</v>
      </c>
      <c r="C14" s="117" t="s">
        <v>142</v>
      </c>
      <c r="D14" s="117" t="s">
        <v>20</v>
      </c>
      <c r="E14" s="100">
        <v>65</v>
      </c>
      <c r="F14" s="151">
        <v>65</v>
      </c>
      <c r="G14" s="100"/>
      <c r="H14" s="152">
        <v>2025</v>
      </c>
      <c r="I14" s="153">
        <v>1</v>
      </c>
      <c r="J14" s="121" t="s">
        <v>143</v>
      </c>
      <c r="K14" s="154"/>
      <c r="L14" s="113" t="s">
        <v>66</v>
      </c>
      <c r="M14" s="65"/>
      <c r="N14" s="65"/>
      <c r="O14" s="119"/>
      <c r="P14" s="119"/>
      <c r="Q14" s="119"/>
      <c r="R14" s="119"/>
      <c r="S14" s="119"/>
    </row>
    <row r="15" spans="1:19" s="34" customFormat="1" ht="14.7" customHeight="1" x14ac:dyDescent="0.3">
      <c r="A15" s="93" t="s">
        <v>144</v>
      </c>
      <c r="B15" s="94" t="s">
        <v>113</v>
      </c>
      <c r="C15" s="94" t="s">
        <v>114</v>
      </c>
      <c r="D15" s="94" t="s">
        <v>58</v>
      </c>
      <c r="E15" s="95">
        <v>140</v>
      </c>
      <c r="F15" s="95">
        <v>140</v>
      </c>
      <c r="G15" s="95"/>
      <c r="H15" s="122">
        <v>2025</v>
      </c>
      <c r="I15" s="123">
        <v>1</v>
      </c>
      <c r="J15" s="15" t="s">
        <v>131</v>
      </c>
      <c r="K15" s="124"/>
      <c r="L15" s="129" t="s">
        <v>66</v>
      </c>
      <c r="M15" s="66"/>
      <c r="N15" s="66"/>
      <c r="O15" s="53"/>
      <c r="P15" s="53"/>
      <c r="Q15" s="53"/>
      <c r="R15" s="53"/>
      <c r="S15" s="53"/>
    </row>
    <row r="16" spans="1:19" s="25" customFormat="1" ht="14.7" customHeight="1" x14ac:dyDescent="0.3">
      <c r="A16" s="139" t="s">
        <v>145</v>
      </c>
      <c r="B16" s="140" t="s">
        <v>126</v>
      </c>
      <c r="C16" s="140" t="s">
        <v>136</v>
      </c>
      <c r="D16" s="140" t="s">
        <v>58</v>
      </c>
      <c r="E16" s="141"/>
      <c r="F16" s="142"/>
      <c r="G16" s="141" t="s">
        <v>146</v>
      </c>
      <c r="H16" s="156">
        <v>2026</v>
      </c>
      <c r="I16" s="153">
        <v>1</v>
      </c>
      <c r="J16" s="113" t="s">
        <v>138</v>
      </c>
      <c r="K16" s="145"/>
      <c r="L16" s="113" t="s">
        <v>66</v>
      </c>
      <c r="M16" s="103"/>
      <c r="N16" s="103"/>
      <c r="O16" s="35"/>
      <c r="P16" s="35"/>
      <c r="Q16" s="35"/>
      <c r="R16" s="35"/>
      <c r="S16" s="35"/>
    </row>
    <row r="17" spans="1:19" s="36" customFormat="1" ht="14.7" customHeight="1" x14ac:dyDescent="0.3">
      <c r="A17" s="125" t="s">
        <v>147</v>
      </c>
      <c r="B17" s="111" t="s">
        <v>119</v>
      </c>
      <c r="C17" s="111" t="s">
        <v>148</v>
      </c>
      <c r="D17" s="111" t="s">
        <v>20</v>
      </c>
      <c r="E17" s="95">
        <v>95</v>
      </c>
      <c r="F17" s="95">
        <v>95</v>
      </c>
      <c r="G17" s="126"/>
      <c r="H17" s="127">
        <v>2025</v>
      </c>
      <c r="I17" s="128">
        <v>1</v>
      </c>
      <c r="J17" s="129" t="s">
        <v>149</v>
      </c>
      <c r="K17" s="130"/>
      <c r="L17" s="129" t="s">
        <v>66</v>
      </c>
      <c r="M17" s="67"/>
      <c r="N17" s="67"/>
      <c r="O17" s="110"/>
      <c r="P17" s="110"/>
      <c r="Q17" s="110"/>
      <c r="R17" s="110"/>
      <c r="S17" s="110"/>
    </row>
    <row r="18" spans="1:19" s="114" customFormat="1" ht="14.7" customHeight="1" x14ac:dyDescent="0.3">
      <c r="A18" s="165" t="s">
        <v>223</v>
      </c>
      <c r="B18" s="166" t="s">
        <v>126</v>
      </c>
      <c r="C18" s="166" t="s">
        <v>71</v>
      </c>
      <c r="D18" s="166" t="s">
        <v>58</v>
      </c>
      <c r="E18" s="167"/>
      <c r="F18" s="168"/>
      <c r="G18" s="169" t="s">
        <v>150</v>
      </c>
      <c r="H18" s="170"/>
      <c r="I18" s="171">
        <v>1</v>
      </c>
      <c r="J18" s="112" t="s">
        <v>121</v>
      </c>
      <c r="K18" s="172"/>
      <c r="L18" s="112" t="s">
        <v>66</v>
      </c>
      <c r="M18" s="112"/>
      <c r="N18" s="112"/>
      <c r="O18" s="28"/>
      <c r="P18" s="28"/>
      <c r="Q18" s="28"/>
      <c r="R18" s="28"/>
      <c r="S18" s="28"/>
    </row>
    <row r="19" spans="1:19" s="114" customFormat="1" ht="14.7" customHeight="1" x14ac:dyDescent="0.3">
      <c r="A19" s="173" t="s">
        <v>222</v>
      </c>
      <c r="B19" s="114" t="s">
        <v>113</v>
      </c>
      <c r="C19" s="114" t="s">
        <v>71</v>
      </c>
      <c r="D19" s="114" t="s">
        <v>58</v>
      </c>
      <c r="E19" s="174">
        <v>20</v>
      </c>
      <c r="F19" s="174">
        <v>20</v>
      </c>
      <c r="G19" s="108"/>
      <c r="H19" s="175"/>
      <c r="I19" s="176">
        <v>1</v>
      </c>
      <c r="J19" s="115" t="s">
        <v>121</v>
      </c>
      <c r="K19" s="116"/>
      <c r="L19" s="115" t="s">
        <v>66</v>
      </c>
      <c r="M19" s="115"/>
      <c r="N19" s="115"/>
      <c r="O19" s="30"/>
      <c r="P19" s="30"/>
      <c r="Q19" s="30"/>
      <c r="R19" s="30"/>
      <c r="S19" s="30"/>
    </row>
    <row r="20" spans="1:19" s="37" customFormat="1" ht="14.25" customHeight="1" x14ac:dyDescent="0.3">
      <c r="A20" s="39"/>
      <c r="B20" s="39"/>
      <c r="C20" s="39"/>
      <c r="D20" s="40"/>
      <c r="E20" s="40"/>
      <c r="F20" s="42"/>
      <c r="G20" s="40"/>
      <c r="H20" s="40"/>
      <c r="I20" s="40"/>
      <c r="J20" s="57"/>
      <c r="K20" s="131"/>
      <c r="L20" s="132"/>
      <c r="M20" s="132"/>
      <c r="N20" s="132"/>
      <c r="O20" s="53"/>
      <c r="P20" s="53"/>
      <c r="Q20" s="53"/>
      <c r="R20" s="53"/>
      <c r="S20" s="53"/>
    </row>
    <row r="21" spans="1:19" s="37" customFormat="1" ht="14.25" customHeight="1" x14ac:dyDescent="0.3">
      <c r="A21" s="15" t="s">
        <v>94</v>
      </c>
      <c r="B21" s="39"/>
      <c r="C21" s="39"/>
      <c r="D21" s="40"/>
      <c r="E21" s="39"/>
      <c r="F21" s="42"/>
      <c r="G21" s="39"/>
      <c r="H21" s="39"/>
      <c r="I21" s="39"/>
      <c r="J21" s="57"/>
      <c r="K21" s="131"/>
      <c r="L21" s="132"/>
      <c r="M21" s="132"/>
      <c r="N21" s="132"/>
      <c r="O21" s="53"/>
      <c r="P21" s="53"/>
      <c r="Q21" s="53"/>
      <c r="R21" s="53"/>
      <c r="S21" s="53"/>
    </row>
    <row r="22" spans="1:19" s="37" customFormat="1" ht="14.25" customHeight="1" x14ac:dyDescent="0.3">
      <c r="A22" s="39"/>
      <c r="B22" s="39"/>
      <c r="C22" s="39"/>
      <c r="D22" s="40"/>
      <c r="E22" s="39"/>
      <c r="F22" s="40"/>
      <c r="G22" s="39"/>
      <c r="H22" s="39"/>
      <c r="I22" s="39"/>
      <c r="J22" s="57"/>
      <c r="K22" s="131"/>
      <c r="L22" s="132"/>
      <c r="M22" s="132"/>
      <c r="N22" s="132"/>
      <c r="O22" s="53"/>
      <c r="P22" s="53"/>
      <c r="Q22" s="53"/>
      <c r="R22" s="53"/>
      <c r="S22" s="53"/>
    </row>
    <row r="23" spans="1:19" s="37" customFormat="1" ht="14.25" customHeight="1" x14ac:dyDescent="0.3">
      <c r="A23" s="133" t="s">
        <v>151</v>
      </c>
      <c r="B23" s="34"/>
      <c r="C23" s="34"/>
      <c r="D23" s="40"/>
      <c r="E23" s="39"/>
      <c r="F23" s="40"/>
      <c r="G23" s="39"/>
      <c r="H23" s="39"/>
      <c r="I23" s="39"/>
      <c r="J23" s="57"/>
      <c r="K23" s="131"/>
      <c r="L23" s="57"/>
      <c r="M23" s="57"/>
      <c r="N23" s="57"/>
      <c r="O23" s="39"/>
      <c r="P23" s="39"/>
      <c r="Q23" s="39"/>
      <c r="R23" s="39"/>
      <c r="S23" s="39"/>
    </row>
    <row r="24" spans="1:19" s="37" customFormat="1" ht="14.25" customHeight="1" x14ac:dyDescent="0.3">
      <c r="A24" s="22" t="s">
        <v>152</v>
      </c>
      <c r="B24" s="34"/>
      <c r="C24" s="34"/>
      <c r="D24" s="40"/>
      <c r="E24" s="39"/>
      <c r="F24" s="40"/>
      <c r="G24" s="39"/>
      <c r="H24" s="39"/>
      <c r="I24" s="39"/>
      <c r="J24" s="57"/>
      <c r="K24" s="131"/>
      <c r="L24" s="57"/>
      <c r="M24" s="57"/>
      <c r="N24" s="57"/>
      <c r="O24" s="39"/>
      <c r="P24" s="39"/>
      <c r="Q24" s="39"/>
      <c r="R24" s="39"/>
      <c r="S24" s="39"/>
    </row>
    <row r="25" spans="1:19" s="37" customFormat="1" ht="14.25" customHeight="1" x14ac:dyDescent="0.3">
      <c r="A25" s="22" t="s">
        <v>153</v>
      </c>
      <c r="B25" s="36"/>
      <c r="C25" s="34"/>
      <c r="D25" s="40"/>
      <c r="E25" s="34"/>
      <c r="F25" s="40"/>
      <c r="G25" s="39"/>
      <c r="H25" s="39"/>
      <c r="I25" s="39"/>
      <c r="J25" s="57"/>
      <c r="K25" s="131"/>
      <c r="L25" s="57"/>
      <c r="M25" s="57"/>
      <c r="N25" s="57"/>
      <c r="O25" s="39"/>
      <c r="P25" s="39"/>
      <c r="Q25" s="39"/>
      <c r="R25" s="39"/>
      <c r="S25" s="39"/>
    </row>
    <row r="26" spans="1:19" s="34" customFormat="1" ht="14.25" customHeight="1" x14ac:dyDescent="0.3">
      <c r="A26" s="22" t="s">
        <v>154</v>
      </c>
      <c r="D26" s="21"/>
      <c r="F26" s="21"/>
      <c r="J26" s="66"/>
      <c r="K26" s="68"/>
      <c r="L26" s="66"/>
      <c r="M26" s="66"/>
      <c r="N26" s="66"/>
    </row>
    <row r="27" spans="1:19" s="37" customFormat="1" ht="14.25" customHeight="1" x14ac:dyDescent="0.3">
      <c r="A27" s="134" t="s">
        <v>155</v>
      </c>
      <c r="B27" s="34"/>
      <c r="C27" s="34"/>
      <c r="D27" s="40"/>
      <c r="E27" s="39"/>
      <c r="F27" s="42"/>
      <c r="G27" s="39"/>
      <c r="H27" s="39"/>
      <c r="I27" s="39"/>
      <c r="J27" s="57"/>
      <c r="K27" s="131"/>
      <c r="L27" s="57"/>
      <c r="M27" s="57"/>
      <c r="N27" s="57"/>
      <c r="O27" s="39"/>
      <c r="P27" s="39"/>
      <c r="Q27" s="39"/>
      <c r="R27" s="39"/>
      <c r="S27" s="39"/>
    </row>
    <row r="28" spans="1:19" s="37" customFormat="1" ht="14.25" customHeight="1" x14ac:dyDescent="0.3">
      <c r="A28" s="39"/>
      <c r="B28" s="39"/>
      <c r="C28" s="39"/>
      <c r="D28" s="40"/>
      <c r="E28" s="39"/>
      <c r="F28" s="40"/>
      <c r="G28" s="39"/>
      <c r="H28" s="39"/>
      <c r="I28" s="39"/>
      <c r="J28" s="57"/>
      <c r="K28" s="57"/>
      <c r="L28" s="57"/>
      <c r="M28" s="131"/>
      <c r="N28" s="57"/>
      <c r="O28" s="39"/>
      <c r="P28" s="39"/>
      <c r="Q28" s="39"/>
      <c r="R28" s="39"/>
      <c r="S28" s="39"/>
    </row>
    <row r="29" spans="1:19" s="37" customFormat="1" ht="14.25" customHeight="1" x14ac:dyDescent="0.3">
      <c r="A29" s="56" t="s">
        <v>156</v>
      </c>
      <c r="B29" s="39"/>
      <c r="C29" s="39"/>
      <c r="D29" s="40"/>
      <c r="E29" s="39"/>
      <c r="F29" s="40"/>
      <c r="G29" s="39"/>
      <c r="H29" s="39"/>
      <c r="I29" s="39"/>
      <c r="J29" s="57"/>
      <c r="K29" s="57"/>
      <c r="L29" s="57"/>
      <c r="M29" s="131"/>
      <c r="N29" s="57"/>
      <c r="O29" s="39"/>
      <c r="P29" s="39"/>
      <c r="Q29" s="39"/>
      <c r="R29" s="39"/>
      <c r="S29" s="39"/>
    </row>
    <row r="30" spans="1:19" s="37" customFormat="1" ht="14.25" customHeight="1" x14ac:dyDescent="0.3">
      <c r="A30" s="56" t="s">
        <v>98</v>
      </c>
      <c r="B30" s="105"/>
      <c r="C30" s="105"/>
      <c r="D30" s="106"/>
      <c r="E30" s="105"/>
      <c r="F30" s="106"/>
      <c r="G30" s="105"/>
      <c r="H30" s="39"/>
      <c r="I30" s="39"/>
      <c r="J30" s="57"/>
      <c r="K30" s="57"/>
      <c r="L30" s="57"/>
      <c r="M30" s="131"/>
      <c r="N30" s="57"/>
      <c r="O30" s="39"/>
      <c r="P30" s="39"/>
      <c r="Q30" s="39"/>
      <c r="R30" s="39"/>
      <c r="S30" s="39"/>
    </row>
    <row r="31" spans="1:19" s="29" customFormat="1" ht="14.25" customHeight="1" x14ac:dyDescent="0.3">
      <c r="A31" s="56" t="s">
        <v>99</v>
      </c>
      <c r="B31" s="114"/>
      <c r="C31" s="114"/>
      <c r="D31" s="108"/>
      <c r="E31" s="114"/>
      <c r="F31" s="108"/>
      <c r="G31" s="114"/>
      <c r="H31" s="114"/>
      <c r="I31" s="114"/>
      <c r="J31" s="115"/>
      <c r="K31" s="115"/>
      <c r="L31" s="115"/>
      <c r="M31" s="116"/>
      <c r="N31" s="115"/>
      <c r="O31" s="114"/>
      <c r="P31" s="114"/>
      <c r="Q31" s="114"/>
      <c r="R31" s="114"/>
      <c r="S31" s="114"/>
    </row>
    <row r="32" spans="1:19" s="37" customFormat="1" ht="14.25" customHeight="1" x14ac:dyDescent="0.3">
      <c r="A32" s="56" t="s">
        <v>100</v>
      </c>
      <c r="B32" s="105"/>
      <c r="C32" s="105"/>
      <c r="D32" s="106"/>
      <c r="E32" s="105"/>
      <c r="F32" s="106"/>
      <c r="G32" s="105"/>
      <c r="H32" s="39"/>
      <c r="I32" s="39"/>
      <c r="J32" s="57"/>
      <c r="K32" s="57"/>
      <c r="L32" s="57"/>
      <c r="M32" s="131"/>
      <c r="N32" s="57"/>
      <c r="O32" s="39"/>
      <c r="P32" s="39"/>
      <c r="Q32" s="39"/>
      <c r="R32" s="39"/>
      <c r="S32" s="39"/>
    </row>
    <row r="33" spans="1:14" s="37" customFormat="1" ht="14.25" customHeight="1" x14ac:dyDescent="0.3">
      <c r="A33" s="39"/>
      <c r="B33" s="105"/>
      <c r="C33" s="105"/>
      <c r="D33" s="106"/>
      <c r="E33" s="105"/>
      <c r="F33" s="107"/>
      <c r="G33" s="105"/>
      <c r="H33" s="39"/>
      <c r="I33" s="39"/>
      <c r="J33" s="57"/>
      <c r="K33" s="57"/>
      <c r="L33" s="57"/>
      <c r="M33" s="131"/>
      <c r="N33" s="57"/>
    </row>
    <row r="34" spans="1:14" s="37" customFormat="1" ht="14.25" customHeight="1" x14ac:dyDescent="0.3">
      <c r="A34" s="56" t="s">
        <v>157</v>
      </c>
      <c r="B34" s="39"/>
      <c r="C34" s="39"/>
      <c r="D34" s="40"/>
      <c r="E34" s="39"/>
      <c r="F34" s="38"/>
      <c r="G34" s="39"/>
      <c r="H34" s="39"/>
      <c r="I34" s="39"/>
      <c r="J34" s="57"/>
      <c r="K34" s="57"/>
      <c r="L34" s="57"/>
      <c r="M34" s="131"/>
      <c r="N34" s="57"/>
    </row>
    <row r="35" spans="1:14" ht="15.75" customHeight="1" x14ac:dyDescent="0.3"/>
    <row r="36" spans="1:14" x14ac:dyDescent="0.3">
      <c r="A36" s="14"/>
      <c r="E36" s="10"/>
    </row>
    <row r="37" spans="1:14" x14ac:dyDescent="0.3">
      <c r="A37" s="13"/>
    </row>
    <row r="38" spans="1:14" x14ac:dyDescent="0.3">
      <c r="A38" s="12"/>
    </row>
    <row r="39" spans="1:14" x14ac:dyDescent="0.3">
      <c r="A39" s="12"/>
    </row>
    <row r="40" spans="1:14" x14ac:dyDescent="0.3">
      <c r="A40" s="12"/>
    </row>
  </sheetData>
  <pageMargins left="0.7" right="0.7" top="0.75" bottom="0.75" header="0.3" footer="0.3"/>
  <pageSetup paperSize="3" fitToWidth="0" fitToHeight="0" orientation="landscape" r:id="rId1"/>
  <customProperties>
    <customPr name="_pios_id" r:id="rId2"/>
  </customProperties>
  <ignoredErrors>
    <ignoredError sqref="G13" twoDigitTextYear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6C84-E73A-4D4B-B4B0-536262117411}">
  <sheetPr>
    <tabColor rgb="FFDFF5FF"/>
  </sheetPr>
  <dimension ref="A1:PK37"/>
  <sheetViews>
    <sheetView showGridLines="0" zoomScaleNormal="100" workbookViewId="0">
      <selection activeCell="B24" sqref="B24"/>
    </sheetView>
  </sheetViews>
  <sheetFormatPr defaultColWidth="9.33203125" defaultRowHeight="13.8" x14ac:dyDescent="0.25"/>
  <cols>
    <col min="1" max="1" width="35.44140625" style="20" customWidth="1"/>
    <col min="2" max="2" width="19.33203125" style="20" customWidth="1"/>
    <col min="3" max="3" width="4.5546875" style="20" customWidth="1"/>
    <col min="4" max="6" width="8.6640625" style="20" customWidth="1"/>
    <col min="7" max="7" width="8.5546875" style="20" customWidth="1"/>
    <col min="8" max="9" width="9.5546875" style="20" customWidth="1"/>
    <col min="10" max="36" width="8.6640625" style="70" customWidth="1"/>
    <col min="37" max="37" width="11" style="70" bestFit="1" customWidth="1"/>
    <col min="38" max="40" width="8.6640625" style="70" customWidth="1"/>
    <col min="41" max="42" width="8.6640625" style="20" customWidth="1"/>
    <col min="43" max="43" width="8.6640625" style="71" customWidth="1"/>
    <col min="44" max="63" width="8.6640625" style="20" customWidth="1"/>
    <col min="64" max="16384" width="9.33203125" style="20"/>
  </cols>
  <sheetData>
    <row r="1" spans="1:427" ht="66" customHeight="1" x14ac:dyDescent="0.5">
      <c r="A1" s="69" t="s">
        <v>225</v>
      </c>
      <c r="B1" s="17"/>
      <c r="C1" s="17"/>
      <c r="D1" s="17"/>
      <c r="E1" s="135"/>
      <c r="F1" s="135"/>
      <c r="G1" s="17"/>
      <c r="H1" s="17"/>
      <c r="I1" s="17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6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  <c r="IV1" s="137"/>
      <c r="IW1" s="137"/>
      <c r="IX1" s="137"/>
      <c r="IY1" s="137"/>
      <c r="IZ1" s="137"/>
      <c r="JA1" s="137"/>
      <c r="JB1" s="137"/>
      <c r="JC1" s="137"/>
      <c r="JD1" s="137"/>
      <c r="JE1" s="137"/>
      <c r="JF1" s="137"/>
      <c r="JG1" s="137"/>
      <c r="JH1" s="137"/>
      <c r="JI1" s="137"/>
      <c r="JJ1" s="137"/>
      <c r="JK1" s="137"/>
      <c r="JL1" s="137"/>
      <c r="JM1" s="137"/>
      <c r="JN1" s="137"/>
      <c r="JO1" s="137"/>
      <c r="JP1" s="137"/>
      <c r="JQ1" s="137"/>
      <c r="JR1" s="137"/>
      <c r="JS1" s="137"/>
      <c r="JT1" s="137"/>
      <c r="JU1" s="137"/>
      <c r="JV1" s="137"/>
      <c r="JW1" s="137"/>
      <c r="JX1" s="137"/>
      <c r="JY1" s="137"/>
      <c r="JZ1" s="137"/>
      <c r="KA1" s="137"/>
      <c r="KB1" s="137"/>
      <c r="KC1" s="137"/>
      <c r="KD1" s="137"/>
      <c r="KE1" s="137"/>
      <c r="KF1" s="137"/>
      <c r="KG1" s="137"/>
      <c r="KH1" s="137"/>
      <c r="KI1" s="137"/>
      <c r="KJ1" s="137"/>
      <c r="KK1" s="137"/>
      <c r="KL1" s="137"/>
      <c r="KM1" s="137"/>
      <c r="KN1" s="137"/>
      <c r="KO1" s="137"/>
      <c r="KP1" s="137"/>
      <c r="KQ1" s="137"/>
      <c r="KR1" s="137"/>
      <c r="KS1" s="137"/>
      <c r="KT1" s="137"/>
      <c r="KU1" s="137"/>
      <c r="KV1" s="137"/>
      <c r="KW1" s="137"/>
      <c r="KX1" s="137"/>
      <c r="KY1" s="137"/>
      <c r="KZ1" s="137"/>
      <c r="LA1" s="137"/>
      <c r="LB1" s="137"/>
      <c r="LC1" s="137"/>
      <c r="LD1" s="137"/>
      <c r="LE1" s="137"/>
      <c r="LF1" s="137"/>
      <c r="LG1" s="137"/>
      <c r="LH1" s="137"/>
      <c r="LI1" s="137"/>
      <c r="LJ1" s="137"/>
      <c r="LK1" s="137"/>
      <c r="LL1" s="137"/>
      <c r="LM1" s="137"/>
      <c r="LN1" s="137"/>
      <c r="LO1" s="137"/>
      <c r="LP1" s="137"/>
      <c r="LQ1" s="137"/>
      <c r="LR1" s="137"/>
      <c r="LS1" s="137"/>
      <c r="LT1" s="137"/>
      <c r="LU1" s="137"/>
      <c r="LV1" s="137"/>
      <c r="LW1" s="137"/>
      <c r="LX1" s="137"/>
      <c r="LY1" s="137"/>
      <c r="LZ1" s="137"/>
      <c r="MA1" s="137"/>
      <c r="MB1" s="137"/>
      <c r="MC1" s="137"/>
      <c r="MD1" s="137"/>
      <c r="ME1" s="137"/>
      <c r="MF1" s="137"/>
      <c r="MG1" s="137"/>
      <c r="MH1" s="137"/>
      <c r="MI1" s="137"/>
      <c r="MJ1" s="137"/>
      <c r="MK1" s="137"/>
      <c r="ML1" s="137"/>
      <c r="MM1" s="137"/>
      <c r="MN1" s="137"/>
      <c r="MO1" s="137"/>
      <c r="MP1" s="137"/>
      <c r="MQ1" s="137"/>
      <c r="MR1" s="137"/>
      <c r="MS1" s="137"/>
      <c r="MT1" s="137"/>
      <c r="MU1" s="137"/>
      <c r="MV1" s="137"/>
      <c r="MW1" s="137"/>
      <c r="MX1" s="137"/>
      <c r="MY1" s="137"/>
      <c r="MZ1" s="137"/>
      <c r="NA1" s="137"/>
      <c r="NB1" s="137"/>
      <c r="NC1" s="137"/>
      <c r="ND1" s="137"/>
      <c r="NE1" s="137"/>
      <c r="NF1" s="137"/>
      <c r="NG1" s="137"/>
      <c r="NH1" s="137"/>
      <c r="NI1" s="137"/>
      <c r="NJ1" s="137"/>
      <c r="NK1" s="137"/>
      <c r="NL1" s="137"/>
      <c r="NM1" s="137"/>
      <c r="NN1" s="137"/>
      <c r="NO1" s="137"/>
      <c r="NP1" s="137"/>
      <c r="NQ1" s="137"/>
      <c r="NR1" s="137"/>
      <c r="NS1" s="137"/>
      <c r="NT1" s="137"/>
      <c r="NU1" s="137"/>
      <c r="NV1" s="137"/>
      <c r="NW1" s="137"/>
      <c r="NX1" s="137"/>
      <c r="NY1" s="137"/>
      <c r="NZ1" s="137"/>
      <c r="OA1" s="137"/>
      <c r="OB1" s="137"/>
      <c r="OC1" s="137"/>
      <c r="OD1" s="137"/>
      <c r="OE1" s="137"/>
      <c r="OF1" s="137"/>
      <c r="OG1" s="137"/>
      <c r="OH1" s="137"/>
      <c r="OI1" s="137"/>
      <c r="OJ1" s="137"/>
      <c r="OK1" s="137"/>
      <c r="OL1" s="137"/>
      <c r="OM1" s="137"/>
      <c r="ON1" s="137"/>
      <c r="OO1" s="137"/>
      <c r="OP1" s="137"/>
      <c r="OQ1" s="137"/>
      <c r="OR1" s="137"/>
      <c r="OS1" s="137"/>
      <c r="OT1" s="137"/>
      <c r="OU1" s="137"/>
      <c r="OV1" s="137"/>
      <c r="OW1" s="137"/>
      <c r="OX1" s="137"/>
      <c r="OY1" s="137"/>
      <c r="OZ1" s="137"/>
      <c r="PA1" s="137"/>
      <c r="PB1" s="137"/>
      <c r="PC1" s="137"/>
      <c r="PD1" s="137"/>
      <c r="PE1" s="137"/>
      <c r="PF1" s="137"/>
      <c r="PG1" s="137"/>
      <c r="PH1" s="137"/>
      <c r="PI1" s="137"/>
      <c r="PJ1" s="137"/>
      <c r="PK1" s="137"/>
    </row>
    <row r="2" spans="1:427" ht="30" x14ac:dyDescent="0.5">
      <c r="A2" s="69"/>
      <c r="B2" s="17"/>
      <c r="C2" s="17"/>
      <c r="D2" s="17"/>
      <c r="E2" s="135"/>
      <c r="F2" s="135"/>
      <c r="G2" s="17"/>
      <c r="H2" s="17"/>
      <c r="I2" s="1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6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  <c r="NS2" s="137"/>
      <c r="NT2" s="137"/>
      <c r="NU2" s="137"/>
      <c r="NV2" s="137"/>
      <c r="NW2" s="137"/>
      <c r="NX2" s="137"/>
      <c r="NY2" s="137"/>
      <c r="NZ2" s="137"/>
      <c r="OA2" s="137"/>
      <c r="OB2" s="137"/>
      <c r="OC2" s="137"/>
      <c r="OD2" s="137"/>
      <c r="OE2" s="137"/>
      <c r="OF2" s="137"/>
      <c r="OG2" s="137"/>
      <c r="OH2" s="137"/>
      <c r="OI2" s="137"/>
      <c r="OJ2" s="137"/>
      <c r="OK2" s="137"/>
      <c r="OL2" s="137"/>
      <c r="OM2" s="137"/>
      <c r="ON2" s="137"/>
      <c r="OO2" s="137"/>
      <c r="OP2" s="137"/>
      <c r="OQ2" s="137"/>
      <c r="OR2" s="137"/>
      <c r="OS2" s="137"/>
      <c r="OT2" s="137"/>
      <c r="OU2" s="137"/>
      <c r="OV2" s="137"/>
      <c r="OW2" s="137"/>
      <c r="OX2" s="137"/>
      <c r="OY2" s="137"/>
      <c r="OZ2" s="137"/>
      <c r="PA2" s="137"/>
      <c r="PB2" s="137"/>
      <c r="PC2" s="137"/>
      <c r="PD2" s="137"/>
      <c r="PE2" s="137"/>
      <c r="PF2" s="137"/>
      <c r="PG2" s="137"/>
      <c r="PH2" s="137"/>
      <c r="PI2" s="137"/>
      <c r="PJ2" s="137"/>
      <c r="PK2" s="137"/>
    </row>
    <row r="3" spans="1:427" s="269" customFormat="1" ht="12" x14ac:dyDescent="0.25">
      <c r="A3" s="258"/>
      <c r="B3" s="258"/>
      <c r="C3" s="259"/>
      <c r="D3" s="260" t="s">
        <v>158</v>
      </c>
      <c r="E3" s="261"/>
      <c r="F3" s="262"/>
      <c r="G3" s="260" t="s">
        <v>159</v>
      </c>
      <c r="H3" s="261"/>
      <c r="I3" s="261"/>
      <c r="J3" s="261"/>
      <c r="K3" s="262"/>
      <c r="L3" s="263" t="s">
        <v>160</v>
      </c>
      <c r="M3" s="263"/>
      <c r="N3" s="263"/>
      <c r="O3" s="263"/>
      <c r="P3" s="264"/>
      <c r="Q3" s="263" t="s">
        <v>161</v>
      </c>
      <c r="R3" s="263"/>
      <c r="S3" s="263"/>
      <c r="T3" s="263"/>
      <c r="U3" s="264"/>
      <c r="V3" s="291" t="s">
        <v>162</v>
      </c>
      <c r="W3" s="292"/>
      <c r="X3" s="292"/>
      <c r="Y3" s="292"/>
      <c r="Z3" s="293"/>
      <c r="AA3" s="291" t="s">
        <v>163</v>
      </c>
      <c r="AB3" s="292"/>
      <c r="AC3" s="292"/>
      <c r="AD3" s="292"/>
      <c r="AE3" s="293"/>
      <c r="AF3" s="291" t="s">
        <v>164</v>
      </c>
      <c r="AG3" s="292"/>
      <c r="AH3" s="292"/>
      <c r="AI3" s="292"/>
      <c r="AJ3" s="293"/>
      <c r="AK3" s="265" t="s">
        <v>165</v>
      </c>
      <c r="AL3" s="266">
        <v>2017</v>
      </c>
      <c r="AM3" s="266">
        <v>2016</v>
      </c>
      <c r="AN3" s="266">
        <v>2015</v>
      </c>
      <c r="AO3" s="267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8"/>
      <c r="FL3" s="268"/>
      <c r="FM3" s="268"/>
      <c r="FN3" s="268"/>
      <c r="FO3" s="268"/>
      <c r="FP3" s="268"/>
      <c r="FQ3" s="268"/>
      <c r="FR3" s="268"/>
      <c r="FS3" s="268"/>
      <c r="FT3" s="268"/>
      <c r="FU3" s="268"/>
      <c r="FV3" s="268"/>
      <c r="FW3" s="268"/>
      <c r="FX3" s="268"/>
      <c r="FY3" s="268"/>
      <c r="FZ3" s="268"/>
      <c r="GA3" s="268"/>
      <c r="GB3" s="268"/>
      <c r="GC3" s="268"/>
      <c r="GD3" s="268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68"/>
      <c r="GP3" s="268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/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68"/>
      <c r="IK3" s="268"/>
      <c r="IL3" s="268"/>
      <c r="IM3" s="268"/>
      <c r="IN3" s="268"/>
      <c r="IO3" s="268"/>
      <c r="IP3" s="268"/>
      <c r="IQ3" s="268"/>
      <c r="IR3" s="268"/>
      <c r="IS3" s="268"/>
      <c r="IT3" s="268"/>
      <c r="IU3" s="268"/>
      <c r="IV3" s="268"/>
      <c r="IW3" s="268"/>
      <c r="IX3" s="268"/>
      <c r="IY3" s="268"/>
      <c r="IZ3" s="268"/>
      <c r="JA3" s="268"/>
      <c r="JB3" s="268"/>
      <c r="JC3" s="268"/>
      <c r="JD3" s="268"/>
      <c r="JE3" s="268"/>
      <c r="JF3" s="268"/>
      <c r="JG3" s="268"/>
      <c r="JH3" s="268"/>
      <c r="JI3" s="268"/>
      <c r="JJ3" s="268"/>
      <c r="JK3" s="268"/>
      <c r="JL3" s="268"/>
      <c r="JM3" s="268"/>
      <c r="JN3" s="268"/>
      <c r="JO3" s="268"/>
      <c r="JP3" s="268"/>
      <c r="JQ3" s="268"/>
      <c r="JR3" s="268"/>
      <c r="JS3" s="268"/>
      <c r="JT3" s="268"/>
      <c r="JU3" s="268"/>
      <c r="JV3" s="268"/>
      <c r="JW3" s="268"/>
      <c r="JX3" s="268"/>
      <c r="JY3" s="268"/>
      <c r="JZ3" s="268"/>
      <c r="KA3" s="268"/>
      <c r="KB3" s="268"/>
      <c r="KC3" s="268"/>
      <c r="KD3" s="268"/>
      <c r="KE3" s="268"/>
      <c r="KF3" s="268"/>
      <c r="KG3" s="268"/>
      <c r="KH3" s="268"/>
      <c r="KI3" s="268"/>
      <c r="KJ3" s="268"/>
      <c r="KK3" s="268"/>
      <c r="KL3" s="268"/>
      <c r="KM3" s="268"/>
      <c r="KN3" s="268"/>
      <c r="KO3" s="268"/>
      <c r="KP3" s="268"/>
      <c r="KQ3" s="268"/>
      <c r="KR3" s="268"/>
      <c r="KS3" s="268"/>
      <c r="KT3" s="268"/>
      <c r="KU3" s="268"/>
      <c r="KV3" s="268"/>
      <c r="KW3" s="268"/>
      <c r="KX3" s="268"/>
      <c r="KY3" s="268"/>
      <c r="KZ3" s="268"/>
      <c r="LA3" s="268"/>
      <c r="LB3" s="268"/>
      <c r="LC3" s="268"/>
      <c r="LD3" s="268"/>
      <c r="LE3" s="268"/>
      <c r="LF3" s="268"/>
      <c r="LG3" s="268"/>
      <c r="LH3" s="268"/>
      <c r="LI3" s="268"/>
      <c r="LJ3" s="268"/>
      <c r="LK3" s="268"/>
      <c r="LL3" s="268"/>
      <c r="LM3" s="268"/>
      <c r="LN3" s="268"/>
      <c r="LO3" s="268"/>
      <c r="LP3" s="268"/>
      <c r="LQ3" s="268"/>
      <c r="LR3" s="268"/>
      <c r="LS3" s="268"/>
      <c r="LT3" s="268"/>
      <c r="LU3" s="268"/>
      <c r="LV3" s="268"/>
      <c r="LW3" s="268"/>
      <c r="LX3" s="268"/>
      <c r="LY3" s="268"/>
      <c r="LZ3" s="268"/>
      <c r="MA3" s="268"/>
      <c r="MB3" s="268"/>
      <c r="MC3" s="268"/>
      <c r="MD3" s="268"/>
      <c r="ME3" s="268"/>
      <c r="MF3" s="268"/>
      <c r="MG3" s="268"/>
      <c r="MH3" s="268"/>
      <c r="MI3" s="268"/>
      <c r="MJ3" s="268"/>
      <c r="MK3" s="268"/>
      <c r="ML3" s="268"/>
      <c r="MM3" s="268"/>
      <c r="MN3" s="268"/>
      <c r="MO3" s="268"/>
      <c r="MP3" s="268"/>
      <c r="MQ3" s="268"/>
      <c r="MR3" s="268"/>
      <c r="MS3" s="268"/>
      <c r="MT3" s="268"/>
      <c r="MU3" s="268"/>
      <c r="MV3" s="268"/>
      <c r="MW3" s="268"/>
      <c r="MX3" s="268"/>
      <c r="MY3" s="268"/>
      <c r="MZ3" s="268"/>
      <c r="NA3" s="268"/>
      <c r="NB3" s="268"/>
      <c r="NC3" s="268"/>
      <c r="ND3" s="268"/>
      <c r="NE3" s="268"/>
      <c r="NF3" s="268"/>
      <c r="NG3" s="268"/>
      <c r="NH3" s="268"/>
      <c r="NI3" s="268"/>
      <c r="NJ3" s="268"/>
      <c r="NK3" s="268"/>
      <c r="NL3" s="268"/>
      <c r="NM3" s="268"/>
      <c r="NN3" s="268"/>
      <c r="NO3" s="268"/>
      <c r="NP3" s="268"/>
      <c r="NQ3" s="268"/>
      <c r="NR3" s="268"/>
      <c r="NS3" s="268"/>
      <c r="NT3" s="268"/>
      <c r="NU3" s="268"/>
      <c r="NV3" s="268"/>
      <c r="NW3" s="268"/>
      <c r="NX3" s="268"/>
      <c r="NY3" s="268"/>
      <c r="NZ3" s="268"/>
      <c r="OA3" s="268"/>
      <c r="OB3" s="268"/>
      <c r="OC3" s="268"/>
      <c r="OD3" s="268"/>
      <c r="OE3" s="268"/>
      <c r="OF3" s="268"/>
      <c r="OG3" s="268"/>
      <c r="OH3" s="268"/>
      <c r="OI3" s="268"/>
      <c r="OJ3" s="268"/>
      <c r="OK3" s="268"/>
      <c r="OL3" s="268"/>
      <c r="OM3" s="268"/>
      <c r="ON3" s="268"/>
      <c r="OO3" s="268"/>
      <c r="OP3" s="268"/>
      <c r="OQ3" s="268"/>
      <c r="OR3" s="268"/>
      <c r="OS3" s="268"/>
      <c r="OT3" s="268"/>
      <c r="OU3" s="268"/>
      <c r="OV3" s="268"/>
      <c r="OW3" s="268"/>
      <c r="OX3" s="268"/>
      <c r="OY3" s="268"/>
      <c r="OZ3" s="268"/>
      <c r="PA3" s="268"/>
      <c r="PB3" s="268"/>
      <c r="PC3" s="268"/>
      <c r="PD3" s="268"/>
      <c r="PE3" s="268"/>
      <c r="PF3" s="268"/>
      <c r="PG3" s="268"/>
      <c r="PH3" s="268"/>
      <c r="PI3" s="268"/>
      <c r="PJ3" s="268"/>
      <c r="PK3" s="268"/>
    </row>
    <row r="4" spans="1:427" s="277" customFormat="1" ht="12" x14ac:dyDescent="0.25">
      <c r="A4" s="270" t="s">
        <v>1</v>
      </c>
      <c r="B4" s="271"/>
      <c r="C4" s="272"/>
      <c r="D4" s="273" t="s">
        <v>166</v>
      </c>
      <c r="E4" s="274" t="s">
        <v>167</v>
      </c>
      <c r="F4" s="274" t="s">
        <v>168</v>
      </c>
      <c r="G4" s="273" t="s">
        <v>169</v>
      </c>
      <c r="H4" s="275" t="s">
        <v>170</v>
      </c>
      <c r="I4" s="276" t="s">
        <v>171</v>
      </c>
      <c r="J4" s="277" t="s">
        <v>172</v>
      </c>
      <c r="K4" s="274" t="s">
        <v>173</v>
      </c>
      <c r="L4" s="278" t="s">
        <v>174</v>
      </c>
      <c r="M4" s="279" t="s">
        <v>175</v>
      </c>
      <c r="N4" s="277" t="s">
        <v>176</v>
      </c>
      <c r="O4" s="274" t="s">
        <v>177</v>
      </c>
      <c r="P4" s="280" t="s">
        <v>178</v>
      </c>
      <c r="Q4" s="281" t="s">
        <v>179</v>
      </c>
      <c r="R4" s="282" t="s">
        <v>180</v>
      </c>
      <c r="S4" s="282" t="s">
        <v>181</v>
      </c>
      <c r="T4" s="282" t="s">
        <v>182</v>
      </c>
      <c r="U4" s="280" t="s">
        <v>183</v>
      </c>
      <c r="V4" s="281" t="s">
        <v>184</v>
      </c>
      <c r="W4" s="279" t="s">
        <v>185</v>
      </c>
      <c r="X4" s="274" t="s">
        <v>186</v>
      </c>
      <c r="Y4" s="279" t="s">
        <v>187</v>
      </c>
      <c r="Z4" s="283" t="s">
        <v>188</v>
      </c>
      <c r="AA4" s="281" t="s">
        <v>189</v>
      </c>
      <c r="AB4" s="279" t="s">
        <v>190</v>
      </c>
      <c r="AC4" s="279" t="s">
        <v>191</v>
      </c>
      <c r="AD4" s="279" t="s">
        <v>192</v>
      </c>
      <c r="AE4" s="283" t="s">
        <v>193</v>
      </c>
      <c r="AF4" s="281" t="s">
        <v>194</v>
      </c>
      <c r="AG4" s="279" t="s">
        <v>195</v>
      </c>
      <c r="AH4" s="279" t="s">
        <v>196</v>
      </c>
      <c r="AI4" s="279" t="s">
        <v>197</v>
      </c>
      <c r="AJ4" s="283" t="s">
        <v>198</v>
      </c>
      <c r="AK4" s="284" t="s">
        <v>199</v>
      </c>
      <c r="AL4" s="284" t="s">
        <v>200</v>
      </c>
      <c r="AM4" s="285" t="s">
        <v>201</v>
      </c>
      <c r="AN4" s="285" t="s">
        <v>202</v>
      </c>
      <c r="AO4" s="286"/>
      <c r="AP4" s="286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  <c r="IR4" s="287"/>
      <c r="IS4" s="287"/>
      <c r="IT4" s="287"/>
      <c r="IU4" s="287"/>
      <c r="IV4" s="287"/>
      <c r="IW4" s="287"/>
      <c r="IX4" s="287"/>
      <c r="IY4" s="287"/>
      <c r="IZ4" s="287"/>
      <c r="JA4" s="287"/>
      <c r="JB4" s="287"/>
      <c r="JC4" s="287"/>
      <c r="JD4" s="287"/>
      <c r="JE4" s="287"/>
      <c r="JF4" s="287"/>
      <c r="JG4" s="287"/>
      <c r="JH4" s="287"/>
      <c r="JI4" s="287"/>
      <c r="JJ4" s="287"/>
      <c r="JK4" s="287"/>
      <c r="JL4" s="287"/>
      <c r="JM4" s="287"/>
      <c r="JN4" s="287"/>
      <c r="JO4" s="287"/>
      <c r="JP4" s="287"/>
      <c r="JQ4" s="287"/>
      <c r="JR4" s="287"/>
      <c r="JS4" s="287"/>
      <c r="JT4" s="287"/>
      <c r="JU4" s="287"/>
      <c r="JV4" s="287"/>
      <c r="JW4" s="287"/>
      <c r="JX4" s="287"/>
      <c r="JY4" s="287"/>
      <c r="JZ4" s="287"/>
      <c r="KA4" s="287"/>
      <c r="KB4" s="287"/>
      <c r="KC4" s="287"/>
      <c r="KD4" s="287"/>
      <c r="KE4" s="287"/>
      <c r="KF4" s="287"/>
      <c r="KG4" s="287"/>
      <c r="KH4" s="287"/>
      <c r="KI4" s="287"/>
      <c r="KJ4" s="287"/>
      <c r="KK4" s="287"/>
      <c r="KL4" s="287"/>
      <c r="KM4" s="287"/>
      <c r="KN4" s="287"/>
      <c r="KO4" s="287"/>
      <c r="KP4" s="287"/>
      <c r="KQ4" s="287"/>
      <c r="KR4" s="287"/>
      <c r="KS4" s="287"/>
      <c r="KT4" s="287"/>
      <c r="KU4" s="287"/>
      <c r="KV4" s="287"/>
      <c r="KW4" s="287"/>
      <c r="KX4" s="287"/>
      <c r="KY4" s="287"/>
      <c r="KZ4" s="287"/>
      <c r="LA4" s="287"/>
      <c r="LB4" s="287"/>
      <c r="LC4" s="287"/>
      <c r="LD4" s="287"/>
      <c r="LE4" s="287"/>
      <c r="LF4" s="287"/>
      <c r="LG4" s="287"/>
      <c r="LH4" s="287"/>
      <c r="LI4" s="287"/>
      <c r="LJ4" s="287"/>
      <c r="LK4" s="287"/>
      <c r="LL4" s="287"/>
      <c r="LM4" s="287"/>
      <c r="LN4" s="287"/>
      <c r="LO4" s="287"/>
      <c r="LP4" s="287"/>
      <c r="LQ4" s="287"/>
      <c r="LR4" s="287"/>
      <c r="LS4" s="287"/>
      <c r="LT4" s="287"/>
      <c r="LU4" s="287"/>
      <c r="LV4" s="287"/>
      <c r="LW4" s="287"/>
      <c r="LX4" s="287"/>
      <c r="LY4" s="287"/>
      <c r="LZ4" s="287"/>
      <c r="MA4" s="287"/>
      <c r="MB4" s="287"/>
      <c r="MC4" s="287"/>
      <c r="MD4" s="287"/>
      <c r="ME4" s="287"/>
      <c r="MF4" s="287"/>
      <c r="MG4" s="287"/>
      <c r="MH4" s="287"/>
      <c r="MI4" s="287"/>
      <c r="MJ4" s="287"/>
      <c r="MK4" s="287"/>
      <c r="ML4" s="287"/>
      <c r="MM4" s="287"/>
      <c r="MN4" s="287"/>
      <c r="MO4" s="287"/>
      <c r="MP4" s="287"/>
      <c r="MQ4" s="287"/>
      <c r="MR4" s="287"/>
      <c r="MS4" s="287"/>
      <c r="MT4" s="287"/>
      <c r="MU4" s="287"/>
      <c r="MV4" s="287"/>
      <c r="MW4" s="287"/>
      <c r="MX4" s="287"/>
      <c r="MY4" s="287"/>
      <c r="MZ4" s="287"/>
      <c r="NA4" s="287"/>
      <c r="NB4" s="287"/>
      <c r="NC4" s="287"/>
      <c r="ND4" s="287"/>
      <c r="NE4" s="287"/>
      <c r="NF4" s="287"/>
      <c r="NG4" s="287"/>
      <c r="NH4" s="287"/>
      <c r="NI4" s="287"/>
      <c r="NJ4" s="287"/>
      <c r="NK4" s="287"/>
      <c r="NL4" s="287"/>
      <c r="NM4" s="287"/>
      <c r="NN4" s="287"/>
      <c r="NO4" s="287"/>
      <c r="NP4" s="287"/>
      <c r="NQ4" s="287"/>
      <c r="NR4" s="287"/>
      <c r="NS4" s="287"/>
      <c r="NT4" s="287"/>
      <c r="NU4" s="287"/>
      <c r="NV4" s="287"/>
      <c r="NW4" s="287"/>
      <c r="NX4" s="287"/>
      <c r="NY4" s="287"/>
      <c r="NZ4" s="287"/>
      <c r="OA4" s="287"/>
      <c r="OB4" s="287"/>
      <c r="OC4" s="287"/>
      <c r="OD4" s="287"/>
      <c r="OE4" s="287"/>
      <c r="OF4" s="287"/>
      <c r="OG4" s="287"/>
      <c r="OH4" s="287"/>
      <c r="OI4" s="287"/>
      <c r="OJ4" s="287"/>
      <c r="OK4" s="287"/>
      <c r="OL4" s="287"/>
      <c r="OM4" s="287"/>
      <c r="ON4" s="287"/>
      <c r="OO4" s="287"/>
      <c r="OP4" s="287"/>
      <c r="OQ4" s="287"/>
      <c r="OR4" s="287"/>
      <c r="OS4" s="287"/>
      <c r="OT4" s="287"/>
      <c r="OU4" s="287"/>
      <c r="OV4" s="287"/>
      <c r="OW4" s="287"/>
      <c r="OX4" s="287"/>
      <c r="OY4" s="287"/>
      <c r="OZ4" s="287"/>
      <c r="PA4" s="287"/>
      <c r="PB4" s="287"/>
      <c r="PC4" s="287"/>
      <c r="PD4" s="287"/>
      <c r="PE4" s="287"/>
      <c r="PF4" s="287"/>
      <c r="PG4" s="287"/>
      <c r="PH4" s="287"/>
      <c r="PI4" s="287"/>
      <c r="PJ4" s="287"/>
      <c r="PK4" s="287"/>
    </row>
    <row r="5" spans="1:427" s="37" customFormat="1" ht="12" customHeight="1" x14ac:dyDescent="0.3">
      <c r="A5" s="178" t="s">
        <v>17</v>
      </c>
      <c r="B5" s="179" t="s">
        <v>203</v>
      </c>
      <c r="C5" s="179"/>
      <c r="D5" s="180">
        <v>0.18067124924986772</v>
      </c>
      <c r="E5" s="181">
        <v>7.9228776797616599E-2</v>
      </c>
      <c r="F5" s="181">
        <v>0.1014424724522511</v>
      </c>
      <c r="G5" s="180">
        <v>0.42551763479481813</v>
      </c>
      <c r="H5" s="181">
        <v>0.1169</v>
      </c>
      <c r="I5" s="181">
        <v>7.5267760787862792E-2</v>
      </c>
      <c r="J5" s="181">
        <v>8.9949874006955394E-2</v>
      </c>
      <c r="K5" s="182">
        <v>0.1434</v>
      </c>
      <c r="L5" s="183">
        <v>413.2</v>
      </c>
      <c r="M5" s="184">
        <v>147.5</v>
      </c>
      <c r="N5" s="184">
        <v>70</v>
      </c>
      <c r="O5" s="184">
        <v>65.7</v>
      </c>
      <c r="P5" s="185">
        <v>130</v>
      </c>
      <c r="Q5" s="183">
        <v>390.78</v>
      </c>
      <c r="R5" s="184">
        <v>130</v>
      </c>
      <c r="S5" s="184">
        <v>58</v>
      </c>
      <c r="T5" s="184">
        <v>75.5</v>
      </c>
      <c r="U5" s="185">
        <v>127.28</v>
      </c>
      <c r="V5" s="183">
        <v>393.6</v>
      </c>
      <c r="W5" s="184">
        <v>134</v>
      </c>
      <c r="X5" s="184">
        <v>65</v>
      </c>
      <c r="Y5" s="184">
        <v>67.5</v>
      </c>
      <c r="Z5" s="185">
        <v>127.1</v>
      </c>
      <c r="AA5" s="183">
        <v>465.36211280000015</v>
      </c>
      <c r="AB5" s="184">
        <v>133.38934520000009</v>
      </c>
      <c r="AC5" s="184">
        <v>85.772767600000009</v>
      </c>
      <c r="AD5" s="184">
        <v>75.400000000000006</v>
      </c>
      <c r="AE5" s="185">
        <v>170.8</v>
      </c>
      <c r="AF5" s="183">
        <v>428.51402355999994</v>
      </c>
      <c r="AG5" s="184">
        <v>132.30543520000001</v>
      </c>
      <c r="AH5" s="184">
        <v>90.606802400000007</v>
      </c>
      <c r="AI5" s="184">
        <v>73.856268799999995</v>
      </c>
      <c r="AJ5" s="185">
        <v>131.74551715999991</v>
      </c>
      <c r="AK5" s="186">
        <v>424</v>
      </c>
      <c r="AL5" s="186">
        <v>455</v>
      </c>
      <c r="AM5" s="187">
        <v>423</v>
      </c>
      <c r="AN5" s="187">
        <v>475</v>
      </c>
      <c r="AO5" s="105"/>
      <c r="AP5" s="105"/>
      <c r="AQ5" s="188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</row>
    <row r="6" spans="1:427" s="25" customFormat="1" ht="12" customHeight="1" x14ac:dyDescent="0.3">
      <c r="A6" s="189" t="s">
        <v>28</v>
      </c>
      <c r="B6" s="190" t="s">
        <v>203</v>
      </c>
      <c r="C6" s="190"/>
      <c r="D6" s="73">
        <v>0.25381325277191519</v>
      </c>
      <c r="E6" s="191">
        <v>0.10997309086818274</v>
      </c>
      <c r="F6" s="191">
        <v>0.14384016190373244</v>
      </c>
      <c r="G6" s="73">
        <v>0.58406842196052389</v>
      </c>
      <c r="H6" s="191">
        <v>0.16319999999999998</v>
      </c>
      <c r="I6" s="191">
        <v>0.11156842196052387</v>
      </c>
      <c r="J6" s="191">
        <f>(113+9)*0.001</f>
        <v>0.122</v>
      </c>
      <c r="K6" s="192">
        <v>0.18730000000000002</v>
      </c>
      <c r="L6" s="74">
        <v>551.9</v>
      </c>
      <c r="M6" s="193">
        <v>181.8</v>
      </c>
      <c r="N6" s="193">
        <v>99</v>
      </c>
      <c r="O6" s="193">
        <v>99.1</v>
      </c>
      <c r="P6" s="194">
        <v>172</v>
      </c>
      <c r="Q6" s="74">
        <v>539.08999999999992</v>
      </c>
      <c r="R6" s="193">
        <v>177</v>
      </c>
      <c r="S6" s="193">
        <v>81.400000000000006</v>
      </c>
      <c r="T6" s="193">
        <v>104</v>
      </c>
      <c r="U6" s="194">
        <v>176.69</v>
      </c>
      <c r="V6" s="74">
        <v>535.69999999999993</v>
      </c>
      <c r="W6" s="193">
        <v>181.9</v>
      </c>
      <c r="X6" s="193">
        <v>94</v>
      </c>
      <c r="Y6" s="193">
        <v>93.7</v>
      </c>
      <c r="Z6" s="194">
        <v>166.1</v>
      </c>
      <c r="AA6" s="74">
        <v>605.0860365499999</v>
      </c>
      <c r="AB6" s="193">
        <v>178.21774774999992</v>
      </c>
      <c r="AC6" s="193">
        <v>113.86828880000002</v>
      </c>
      <c r="AD6" s="193">
        <v>106.4</v>
      </c>
      <c r="AE6" s="194">
        <v>206.6</v>
      </c>
      <c r="AF6" s="74">
        <v>554.2478623500001</v>
      </c>
      <c r="AG6" s="193">
        <v>177.28790415</v>
      </c>
      <c r="AH6" s="193">
        <v>119.96656490000001</v>
      </c>
      <c r="AI6" s="193">
        <v>104.43255865</v>
      </c>
      <c r="AJ6" s="194">
        <v>152.56083465</v>
      </c>
      <c r="AK6" s="195">
        <v>553</v>
      </c>
      <c r="AL6" s="195">
        <v>352</v>
      </c>
      <c r="AM6" s="196"/>
      <c r="AN6" s="196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  <c r="IW6" s="105"/>
      <c r="IX6" s="105"/>
      <c r="IY6" s="105"/>
      <c r="IZ6" s="105"/>
      <c r="JA6" s="105"/>
      <c r="JB6" s="105"/>
      <c r="JC6" s="105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05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05"/>
      <c r="OD6" s="105"/>
      <c r="OE6" s="105"/>
      <c r="OF6" s="105"/>
      <c r="OG6" s="105"/>
      <c r="OH6" s="105"/>
      <c r="OI6" s="105"/>
      <c r="OJ6" s="105"/>
      <c r="OK6" s="105"/>
      <c r="OL6" s="105"/>
      <c r="OM6" s="105"/>
      <c r="ON6" s="105"/>
      <c r="OO6" s="105"/>
      <c r="OP6" s="105"/>
      <c r="OQ6" s="105"/>
      <c r="OR6" s="105"/>
      <c r="OS6" s="105"/>
      <c r="OT6" s="105"/>
      <c r="OU6" s="105"/>
      <c r="OV6" s="105"/>
      <c r="OW6" s="105"/>
      <c r="OX6" s="105"/>
      <c r="OY6" s="105"/>
      <c r="OZ6" s="105"/>
      <c r="PA6" s="105"/>
      <c r="PB6" s="105"/>
      <c r="PC6" s="105"/>
      <c r="PD6" s="105"/>
      <c r="PE6" s="105"/>
      <c r="PF6" s="105"/>
      <c r="PG6" s="105"/>
      <c r="PH6" s="105"/>
      <c r="PI6" s="105"/>
      <c r="PJ6" s="105"/>
      <c r="PK6" s="105"/>
    </row>
    <row r="7" spans="1:427" s="37" customFormat="1" ht="12" customHeight="1" x14ac:dyDescent="0.3">
      <c r="A7" s="178" t="s">
        <v>34</v>
      </c>
      <c r="B7" s="179" t="s">
        <v>203</v>
      </c>
      <c r="C7" s="179"/>
      <c r="D7" s="197">
        <v>4.3056348023702382E-2</v>
      </c>
      <c r="E7" s="181">
        <v>2.040599625908467E-2</v>
      </c>
      <c r="F7" s="181">
        <v>2.2650351764617719E-2</v>
      </c>
      <c r="G7" s="197">
        <v>5.7279750500783384E-2</v>
      </c>
      <c r="H7" s="181">
        <v>1.8100000000000002E-2</v>
      </c>
      <c r="I7" s="181">
        <v>1.2106904993688806E-3</v>
      </c>
      <c r="J7" s="181">
        <v>1.0869060001414505E-2</v>
      </c>
      <c r="K7" s="182">
        <v>2.7100000000000003E-2</v>
      </c>
      <c r="L7" s="183">
        <v>91.69</v>
      </c>
      <c r="M7" s="184">
        <v>25.2</v>
      </c>
      <c r="N7" s="184">
        <v>20</v>
      </c>
      <c r="O7" s="184">
        <v>17.489999999999998</v>
      </c>
      <c r="P7" s="185">
        <v>29</v>
      </c>
      <c r="Q7" s="183">
        <v>100.10000000000001</v>
      </c>
      <c r="R7" s="184">
        <v>28</v>
      </c>
      <c r="S7" s="184">
        <v>18</v>
      </c>
      <c r="T7" s="184">
        <v>22.9</v>
      </c>
      <c r="U7" s="185">
        <v>31.2</v>
      </c>
      <c r="V7" s="183">
        <v>88</v>
      </c>
      <c r="W7" s="184">
        <v>24.6</v>
      </c>
      <c r="X7" s="184">
        <v>16</v>
      </c>
      <c r="Y7" s="184">
        <v>19.899999999999999</v>
      </c>
      <c r="Z7" s="185">
        <v>27.5</v>
      </c>
      <c r="AA7" s="183">
        <v>100.61282925</v>
      </c>
      <c r="AB7" s="184">
        <v>29.372313750000011</v>
      </c>
      <c r="AC7" s="184">
        <v>20.840515499999988</v>
      </c>
      <c r="AD7" s="184">
        <v>19</v>
      </c>
      <c r="AE7" s="185">
        <v>31.4</v>
      </c>
      <c r="AF7" s="183">
        <v>105.58938450000001</v>
      </c>
      <c r="AG7" s="184">
        <v>30.276842999999992</v>
      </c>
      <c r="AH7" s="184">
        <v>24.67962674999999</v>
      </c>
      <c r="AI7" s="184">
        <v>23.25043800000002</v>
      </c>
      <c r="AJ7" s="185">
        <v>27.382476750000009</v>
      </c>
      <c r="AK7" s="186">
        <v>103</v>
      </c>
      <c r="AL7" s="186">
        <v>28</v>
      </c>
      <c r="AM7" s="187"/>
      <c r="AN7" s="187"/>
      <c r="AO7" s="105"/>
      <c r="AP7" s="105"/>
      <c r="AQ7" s="188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  <c r="IW7" s="105"/>
      <c r="IX7" s="105"/>
      <c r="IY7" s="105"/>
      <c r="IZ7" s="105"/>
      <c r="JA7" s="105"/>
      <c r="JB7" s="105"/>
      <c r="JC7" s="105"/>
      <c r="JD7" s="105"/>
      <c r="JE7" s="105"/>
      <c r="JF7" s="105"/>
      <c r="JG7" s="105"/>
      <c r="JH7" s="105"/>
      <c r="JI7" s="105"/>
      <c r="JJ7" s="105"/>
      <c r="JK7" s="105"/>
      <c r="JL7" s="105"/>
      <c r="JM7" s="105"/>
      <c r="JN7" s="105"/>
      <c r="JO7" s="105"/>
      <c r="JP7" s="105"/>
      <c r="JQ7" s="105"/>
      <c r="JR7" s="105"/>
      <c r="JS7" s="105"/>
      <c r="JT7" s="105"/>
      <c r="JU7" s="105"/>
      <c r="JV7" s="105"/>
      <c r="JW7" s="105"/>
      <c r="JX7" s="105"/>
      <c r="JY7" s="105"/>
      <c r="JZ7" s="105"/>
      <c r="KA7" s="105"/>
      <c r="KB7" s="105"/>
      <c r="KC7" s="105"/>
      <c r="KD7" s="105"/>
      <c r="KE7" s="105"/>
      <c r="KF7" s="105"/>
      <c r="KG7" s="105"/>
      <c r="KH7" s="105"/>
      <c r="KI7" s="105"/>
      <c r="KJ7" s="105"/>
      <c r="KK7" s="105"/>
      <c r="KL7" s="105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5"/>
      <c r="LC7" s="105"/>
      <c r="LD7" s="105"/>
      <c r="LE7" s="105"/>
      <c r="LF7" s="105"/>
      <c r="LG7" s="105"/>
      <c r="LH7" s="105"/>
      <c r="LI7" s="105"/>
      <c r="LJ7" s="105"/>
      <c r="LK7" s="105"/>
      <c r="LL7" s="105"/>
      <c r="LM7" s="105"/>
      <c r="LN7" s="105"/>
      <c r="LO7" s="105"/>
      <c r="LP7" s="105"/>
      <c r="LQ7" s="105"/>
      <c r="LR7" s="105"/>
      <c r="LS7" s="105"/>
      <c r="LT7" s="105"/>
      <c r="LU7" s="105"/>
      <c r="LV7" s="105"/>
      <c r="LW7" s="105"/>
      <c r="LX7" s="105"/>
      <c r="LY7" s="105"/>
      <c r="LZ7" s="105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05"/>
      <c r="OD7" s="105"/>
      <c r="OE7" s="105"/>
      <c r="OF7" s="105"/>
      <c r="OG7" s="105"/>
      <c r="OH7" s="105"/>
      <c r="OI7" s="105"/>
      <c r="OJ7" s="105"/>
      <c r="OK7" s="105"/>
      <c r="OL7" s="105"/>
      <c r="OM7" s="105"/>
      <c r="ON7" s="105"/>
      <c r="OO7" s="105"/>
      <c r="OP7" s="105"/>
      <c r="OQ7" s="105"/>
      <c r="OR7" s="105"/>
      <c r="OS7" s="105"/>
      <c r="OT7" s="105"/>
      <c r="OU7" s="105"/>
      <c r="OV7" s="105"/>
      <c r="OW7" s="105"/>
      <c r="OX7" s="105"/>
      <c r="OY7" s="105"/>
      <c r="OZ7" s="105"/>
      <c r="PA7" s="105"/>
      <c r="PB7" s="105"/>
      <c r="PC7" s="105"/>
      <c r="PD7" s="105"/>
      <c r="PE7" s="105"/>
      <c r="PF7" s="105"/>
      <c r="PG7" s="105"/>
      <c r="PH7" s="105"/>
      <c r="PI7" s="105"/>
      <c r="PJ7" s="105"/>
      <c r="PK7" s="105"/>
    </row>
    <row r="8" spans="1:427" s="25" customFormat="1" ht="12" customHeight="1" x14ac:dyDescent="0.3">
      <c r="A8" s="189" t="s">
        <v>39</v>
      </c>
      <c r="B8" s="190" t="s">
        <v>203</v>
      </c>
      <c r="C8" s="190"/>
      <c r="D8" s="73">
        <v>0.14377492162148936</v>
      </c>
      <c r="E8" s="191">
        <v>5.8826754391484486E-2</v>
      </c>
      <c r="F8" s="191">
        <v>8.4948167230004881E-2</v>
      </c>
      <c r="G8" s="73">
        <v>0.32644354723108854</v>
      </c>
      <c r="H8" s="191">
        <v>9.4299999999999995E-2</v>
      </c>
      <c r="I8" s="191">
        <v>5.7262865940589797E-2</v>
      </c>
      <c r="J8" s="191">
        <v>6.6080681290498752E-2</v>
      </c>
      <c r="K8" s="192">
        <v>0.10879999999999999</v>
      </c>
      <c r="L8" s="74">
        <v>326.2</v>
      </c>
      <c r="M8" s="193">
        <v>97.5</v>
      </c>
      <c r="N8" s="193">
        <v>55</v>
      </c>
      <c r="O8" s="193">
        <v>68.7</v>
      </c>
      <c r="P8" s="194">
        <v>105</v>
      </c>
      <c r="Q8" s="74">
        <v>332.12</v>
      </c>
      <c r="R8" s="193">
        <v>94.1</v>
      </c>
      <c r="S8" s="193">
        <v>68</v>
      </c>
      <c r="T8" s="193">
        <v>64.5</v>
      </c>
      <c r="U8" s="194">
        <v>105.52</v>
      </c>
      <c r="V8" s="74">
        <v>343.7</v>
      </c>
      <c r="W8" s="193">
        <v>105.1</v>
      </c>
      <c r="X8" s="193">
        <v>71</v>
      </c>
      <c r="Y8" s="193">
        <v>69</v>
      </c>
      <c r="Z8" s="194">
        <v>98.6</v>
      </c>
      <c r="AA8" s="74">
        <v>366.13324999999998</v>
      </c>
      <c r="AB8" s="193">
        <v>108.98925</v>
      </c>
      <c r="AC8" s="193">
        <v>64.343999999999994</v>
      </c>
      <c r="AD8" s="193">
        <v>72</v>
      </c>
      <c r="AE8" s="194">
        <v>120.8</v>
      </c>
      <c r="AF8" s="74">
        <v>551.24974999999995</v>
      </c>
      <c r="AG8" s="193">
        <v>102.70175</v>
      </c>
      <c r="AH8" s="193">
        <v>76.753</v>
      </c>
      <c r="AI8" s="193">
        <v>160.6765</v>
      </c>
      <c r="AJ8" s="194">
        <v>211.11849999999998</v>
      </c>
      <c r="AK8" s="195">
        <v>156</v>
      </c>
      <c r="AL8" s="195"/>
      <c r="AM8" s="196"/>
      <c r="AN8" s="196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  <c r="JD8" s="105"/>
      <c r="JE8" s="105"/>
      <c r="JF8" s="105"/>
      <c r="JG8" s="105"/>
      <c r="JH8" s="105"/>
      <c r="JI8" s="105"/>
      <c r="JJ8" s="105"/>
      <c r="JK8" s="105"/>
      <c r="JL8" s="105"/>
      <c r="JM8" s="105"/>
      <c r="JN8" s="105"/>
      <c r="JO8" s="105"/>
      <c r="JP8" s="105"/>
      <c r="JQ8" s="105"/>
      <c r="JR8" s="105"/>
      <c r="JS8" s="105"/>
      <c r="JT8" s="105"/>
      <c r="JU8" s="105"/>
      <c r="JV8" s="105"/>
      <c r="JW8" s="105"/>
      <c r="JX8" s="105"/>
      <c r="JY8" s="105"/>
      <c r="JZ8" s="105"/>
      <c r="KA8" s="105"/>
      <c r="KB8" s="105"/>
      <c r="KC8" s="105"/>
      <c r="KD8" s="105"/>
      <c r="KE8" s="105"/>
      <c r="KF8" s="105"/>
      <c r="KG8" s="105"/>
      <c r="KH8" s="105"/>
      <c r="KI8" s="105"/>
      <c r="KJ8" s="105"/>
      <c r="KK8" s="105"/>
      <c r="KL8" s="105"/>
      <c r="KM8" s="105"/>
      <c r="KN8" s="105"/>
      <c r="KO8" s="105"/>
      <c r="KP8" s="105"/>
      <c r="KQ8" s="105"/>
      <c r="KR8" s="105"/>
      <c r="KS8" s="105"/>
      <c r="KT8" s="105"/>
      <c r="KU8" s="105"/>
      <c r="KV8" s="105"/>
      <c r="KW8" s="105"/>
      <c r="KX8" s="105"/>
      <c r="KY8" s="105"/>
      <c r="KZ8" s="105"/>
      <c r="LA8" s="105"/>
      <c r="LB8" s="105"/>
      <c r="LC8" s="105"/>
      <c r="LD8" s="105"/>
      <c r="LE8" s="105"/>
      <c r="LF8" s="105"/>
      <c r="LG8" s="105"/>
      <c r="LH8" s="105"/>
      <c r="LI8" s="105"/>
      <c r="LJ8" s="105"/>
      <c r="LK8" s="105"/>
      <c r="LL8" s="105"/>
      <c r="LM8" s="105"/>
      <c r="LN8" s="105"/>
      <c r="LO8" s="105"/>
      <c r="LP8" s="105"/>
      <c r="LQ8" s="105"/>
      <c r="LR8" s="105"/>
      <c r="LS8" s="105"/>
      <c r="LT8" s="105"/>
      <c r="LU8" s="105"/>
      <c r="LV8" s="105"/>
      <c r="LW8" s="105"/>
      <c r="LX8" s="105"/>
      <c r="LY8" s="105"/>
      <c r="LZ8" s="105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05"/>
      <c r="OD8" s="105"/>
      <c r="OE8" s="105"/>
      <c r="OF8" s="105"/>
      <c r="OG8" s="105"/>
      <c r="OH8" s="105"/>
      <c r="OI8" s="105"/>
      <c r="OJ8" s="105"/>
      <c r="OK8" s="105"/>
      <c r="OL8" s="105"/>
      <c r="OM8" s="105"/>
      <c r="ON8" s="105"/>
      <c r="OO8" s="105"/>
      <c r="OP8" s="105"/>
      <c r="OQ8" s="105"/>
      <c r="OR8" s="105"/>
      <c r="OS8" s="105"/>
      <c r="OT8" s="105"/>
      <c r="OU8" s="105"/>
      <c r="OV8" s="105"/>
      <c r="OW8" s="105"/>
      <c r="OX8" s="105"/>
      <c r="OY8" s="105"/>
      <c r="OZ8" s="105"/>
      <c r="PA8" s="105"/>
      <c r="PB8" s="105"/>
      <c r="PC8" s="105"/>
      <c r="PD8" s="105"/>
      <c r="PE8" s="105"/>
      <c r="PF8" s="105"/>
      <c r="PG8" s="105"/>
      <c r="PH8" s="105"/>
      <c r="PI8" s="105"/>
      <c r="PJ8" s="105"/>
      <c r="PK8" s="105"/>
    </row>
    <row r="9" spans="1:427" s="37" customFormat="1" ht="12" customHeight="1" x14ac:dyDescent="0.3">
      <c r="A9" s="178" t="s">
        <v>112</v>
      </c>
      <c r="B9" s="179" t="s">
        <v>204</v>
      </c>
      <c r="C9" s="179"/>
      <c r="D9" s="197">
        <v>4.6350057577490819E-2</v>
      </c>
      <c r="E9" s="181">
        <v>1.9933993058204653E-2</v>
      </c>
      <c r="F9" s="181">
        <v>2.6416064519286159E-2</v>
      </c>
      <c r="G9" s="197">
        <v>0.10208336285330356</v>
      </c>
      <c r="H9" s="181">
        <v>3.3500000000000002E-2</v>
      </c>
      <c r="I9" s="181">
        <v>1.6377662026658656E-2</v>
      </c>
      <c r="J9" s="181">
        <v>2.4505700826644897E-2</v>
      </c>
      <c r="K9" s="182">
        <v>2.7699999999999999E-2</v>
      </c>
      <c r="L9" s="183">
        <v>123.1</v>
      </c>
      <c r="M9" s="184">
        <v>31.8</v>
      </c>
      <c r="N9" s="184">
        <v>29</v>
      </c>
      <c r="O9" s="184">
        <v>31.3</v>
      </c>
      <c r="P9" s="185">
        <v>31</v>
      </c>
      <c r="Q9" s="183">
        <v>137.19999999999999</v>
      </c>
      <c r="R9" s="184">
        <v>37.299999999999997</v>
      </c>
      <c r="S9" s="184">
        <v>37</v>
      </c>
      <c r="T9" s="184">
        <v>32</v>
      </c>
      <c r="U9" s="185">
        <v>30.9</v>
      </c>
      <c r="V9" s="183">
        <v>127.99999999999999</v>
      </c>
      <c r="W9" s="184">
        <v>35.1</v>
      </c>
      <c r="X9" s="184">
        <v>30</v>
      </c>
      <c r="Y9" s="184">
        <v>32.1</v>
      </c>
      <c r="Z9" s="185">
        <v>30.8</v>
      </c>
      <c r="AA9" s="183">
        <v>125.19512499999999</v>
      </c>
      <c r="AB9" s="184">
        <v>30.478437499999998</v>
      </c>
      <c r="AC9" s="184">
        <v>34.116687499999998</v>
      </c>
      <c r="AD9" s="184">
        <v>31.7</v>
      </c>
      <c r="AE9" s="185">
        <v>28.9</v>
      </c>
      <c r="AF9" s="183">
        <v>114.67268749999999</v>
      </c>
      <c r="AG9" s="184">
        <v>33.606124999999999</v>
      </c>
      <c r="AH9" s="184">
        <v>30.358562500000005</v>
      </c>
      <c r="AI9" s="184">
        <v>26.387374999999999</v>
      </c>
      <c r="AJ9" s="185">
        <v>24.320625</v>
      </c>
      <c r="AK9" s="186">
        <v>15</v>
      </c>
      <c r="AL9" s="186"/>
      <c r="AM9" s="187"/>
      <c r="AN9" s="187"/>
      <c r="AO9" s="105"/>
      <c r="AP9" s="105"/>
      <c r="AQ9" s="188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  <c r="IW9" s="105"/>
      <c r="IX9" s="105"/>
      <c r="IY9" s="105"/>
      <c r="IZ9" s="105"/>
      <c r="JA9" s="105"/>
      <c r="JB9" s="105"/>
      <c r="JC9" s="105"/>
      <c r="JD9" s="105"/>
      <c r="JE9" s="105"/>
      <c r="JF9" s="105"/>
      <c r="JG9" s="105"/>
      <c r="JH9" s="105"/>
      <c r="JI9" s="105"/>
      <c r="JJ9" s="105"/>
      <c r="JK9" s="105"/>
      <c r="JL9" s="105"/>
      <c r="JM9" s="105"/>
      <c r="JN9" s="105"/>
      <c r="JO9" s="105"/>
      <c r="JP9" s="105"/>
      <c r="JQ9" s="105"/>
      <c r="JR9" s="105"/>
      <c r="JS9" s="105"/>
      <c r="JT9" s="105"/>
      <c r="JU9" s="105"/>
      <c r="JV9" s="105"/>
      <c r="JW9" s="105"/>
      <c r="JX9" s="105"/>
      <c r="JY9" s="105"/>
      <c r="JZ9" s="105"/>
      <c r="KA9" s="105"/>
      <c r="KB9" s="105"/>
      <c r="KC9" s="105"/>
      <c r="KD9" s="105"/>
      <c r="KE9" s="105"/>
      <c r="KF9" s="105"/>
      <c r="KG9" s="105"/>
      <c r="KH9" s="105"/>
      <c r="KI9" s="105"/>
      <c r="KJ9" s="105"/>
      <c r="KK9" s="105"/>
      <c r="KL9" s="105"/>
      <c r="KM9" s="105"/>
      <c r="KN9" s="105"/>
      <c r="KO9" s="105"/>
      <c r="KP9" s="105"/>
      <c r="KQ9" s="105"/>
      <c r="KR9" s="105"/>
      <c r="KS9" s="105"/>
      <c r="KT9" s="105"/>
      <c r="KU9" s="105"/>
      <c r="KV9" s="105"/>
      <c r="KW9" s="105"/>
      <c r="KX9" s="105"/>
      <c r="KY9" s="105"/>
      <c r="KZ9" s="105"/>
      <c r="LA9" s="105"/>
      <c r="LB9" s="105"/>
      <c r="LC9" s="105"/>
      <c r="LD9" s="105"/>
      <c r="LE9" s="105"/>
      <c r="LF9" s="105"/>
      <c r="LG9" s="105"/>
      <c r="LH9" s="105"/>
      <c r="LI9" s="105"/>
      <c r="LJ9" s="105"/>
      <c r="LK9" s="105"/>
      <c r="LL9" s="105"/>
      <c r="LM9" s="105"/>
      <c r="LN9" s="105"/>
      <c r="LO9" s="105"/>
      <c r="LP9" s="105"/>
      <c r="LQ9" s="105"/>
      <c r="LR9" s="105"/>
      <c r="LS9" s="105"/>
      <c r="LT9" s="105"/>
      <c r="LU9" s="105"/>
      <c r="LV9" s="105"/>
      <c r="LW9" s="105"/>
      <c r="LX9" s="105"/>
      <c r="LY9" s="105"/>
      <c r="LZ9" s="105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05"/>
      <c r="OD9" s="105"/>
      <c r="OE9" s="105"/>
      <c r="OF9" s="105"/>
      <c r="OG9" s="105"/>
      <c r="OH9" s="105"/>
      <c r="OI9" s="105"/>
      <c r="OJ9" s="105"/>
      <c r="OK9" s="105"/>
      <c r="OL9" s="105"/>
      <c r="OM9" s="105"/>
      <c r="ON9" s="105"/>
      <c r="OO9" s="105"/>
      <c r="OP9" s="105"/>
      <c r="OQ9" s="105"/>
      <c r="OR9" s="105"/>
      <c r="OS9" s="105"/>
      <c r="OT9" s="105"/>
      <c r="OU9" s="105"/>
      <c r="OV9" s="105"/>
      <c r="OW9" s="105"/>
      <c r="OX9" s="105"/>
      <c r="OY9" s="105"/>
      <c r="OZ9" s="105"/>
      <c r="PA9" s="105"/>
      <c r="PB9" s="105"/>
      <c r="PC9" s="105"/>
      <c r="PD9" s="105"/>
      <c r="PE9" s="105"/>
      <c r="PF9" s="105"/>
      <c r="PG9" s="105"/>
      <c r="PH9" s="105"/>
      <c r="PI9" s="105"/>
      <c r="PJ9" s="105"/>
      <c r="PK9" s="105"/>
    </row>
    <row r="10" spans="1:427" s="25" customFormat="1" ht="12" customHeight="1" x14ac:dyDescent="0.3">
      <c r="A10" s="189" t="s">
        <v>205</v>
      </c>
      <c r="B10" s="190" t="s">
        <v>204</v>
      </c>
      <c r="C10" s="190"/>
      <c r="D10" s="73">
        <v>0</v>
      </c>
      <c r="E10" s="191">
        <v>0</v>
      </c>
      <c r="F10" s="191">
        <v>0</v>
      </c>
      <c r="G10" s="73">
        <v>0</v>
      </c>
      <c r="H10" s="191">
        <v>0</v>
      </c>
      <c r="I10" s="191">
        <v>0</v>
      </c>
      <c r="J10" s="191">
        <v>0</v>
      </c>
      <c r="K10" s="192">
        <v>0</v>
      </c>
      <c r="L10" s="74">
        <v>106.5</v>
      </c>
      <c r="M10" s="193">
        <v>8.1999999999999993</v>
      </c>
      <c r="N10" s="193">
        <v>30</v>
      </c>
      <c r="O10" s="193">
        <v>27.3</v>
      </c>
      <c r="P10" s="194">
        <v>41</v>
      </c>
      <c r="Q10" s="74">
        <v>141.38</v>
      </c>
      <c r="R10" s="193">
        <v>43</v>
      </c>
      <c r="S10" s="193">
        <v>32</v>
      </c>
      <c r="T10" s="193">
        <v>26.5</v>
      </c>
      <c r="U10" s="194">
        <v>39.880000000000003</v>
      </c>
      <c r="V10" s="74">
        <v>72.8</v>
      </c>
      <c r="W10" s="193">
        <v>44.8</v>
      </c>
      <c r="X10" s="193">
        <v>28</v>
      </c>
      <c r="Y10" s="193"/>
      <c r="Z10" s="194"/>
      <c r="AA10" s="74"/>
      <c r="AB10" s="193"/>
      <c r="AC10" s="193"/>
      <c r="AD10" s="193"/>
      <c r="AE10" s="194"/>
      <c r="AF10" s="74"/>
      <c r="AG10" s="193"/>
      <c r="AH10" s="193"/>
      <c r="AI10" s="193"/>
      <c r="AJ10" s="194"/>
      <c r="AK10" s="195"/>
      <c r="AL10" s="195"/>
      <c r="AM10" s="196"/>
      <c r="AN10" s="196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T10" s="105"/>
      <c r="JU10" s="105"/>
      <c r="JV10" s="105"/>
      <c r="JW10" s="105"/>
      <c r="JX10" s="105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C10" s="105"/>
      <c r="LD10" s="105"/>
      <c r="LE10" s="105"/>
      <c r="LF10" s="105"/>
      <c r="LG10" s="105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05"/>
      <c r="OS10" s="105"/>
      <c r="OT10" s="105"/>
      <c r="OU10" s="105"/>
      <c r="OV10" s="105"/>
      <c r="OW10" s="105"/>
      <c r="OX10" s="105"/>
      <c r="OY10" s="105"/>
      <c r="OZ10" s="105"/>
      <c r="PA10" s="105"/>
      <c r="PB10" s="105"/>
      <c r="PC10" s="105"/>
      <c r="PD10" s="105"/>
      <c r="PE10" s="105"/>
      <c r="PF10" s="105"/>
      <c r="PG10" s="105"/>
      <c r="PH10" s="105"/>
      <c r="PI10" s="105"/>
      <c r="PJ10" s="105"/>
      <c r="PK10" s="105"/>
    </row>
    <row r="11" spans="1:427" s="37" customFormat="1" ht="12" customHeight="1" x14ac:dyDescent="0.3">
      <c r="A11" s="178" t="s">
        <v>45</v>
      </c>
      <c r="B11" s="179" t="s">
        <v>203</v>
      </c>
      <c r="C11" s="179"/>
      <c r="D11" s="197">
        <v>8.9107549034268888E-2</v>
      </c>
      <c r="E11" s="181">
        <v>4.1619723413720285E-2</v>
      </c>
      <c r="F11" s="181">
        <v>4.7487825620548603E-2</v>
      </c>
      <c r="G11" s="197">
        <v>0.13290373676699574</v>
      </c>
      <c r="H11" s="181">
        <v>4.53E-2</v>
      </c>
      <c r="I11" s="181">
        <v>3.1829209055300789E-2</v>
      </c>
      <c r="J11" s="181">
        <v>2.0874527711694946E-2</v>
      </c>
      <c r="K11" s="182">
        <v>3.49E-2</v>
      </c>
      <c r="L11" s="183">
        <v>79.5</v>
      </c>
      <c r="M11" s="184">
        <v>33.299999999999997</v>
      </c>
      <c r="N11" s="184">
        <v>21.4</v>
      </c>
      <c r="O11" s="184">
        <v>11.4</v>
      </c>
      <c r="P11" s="185">
        <v>13.4</v>
      </c>
      <c r="Q11" s="183">
        <v>8</v>
      </c>
      <c r="R11" s="184">
        <v>8</v>
      </c>
      <c r="S11" s="184"/>
      <c r="T11" s="184"/>
      <c r="U11" s="185"/>
      <c r="V11" s="183"/>
      <c r="W11" s="184"/>
      <c r="X11" s="184"/>
      <c r="Y11" s="184"/>
      <c r="Z11" s="185"/>
      <c r="AA11" s="183"/>
      <c r="AB11" s="184"/>
      <c r="AC11" s="184"/>
      <c r="AD11" s="184"/>
      <c r="AE11" s="185"/>
      <c r="AF11" s="183"/>
      <c r="AG11" s="184"/>
      <c r="AH11" s="184"/>
      <c r="AI11" s="184"/>
      <c r="AJ11" s="185"/>
      <c r="AK11" s="186"/>
      <c r="AL11" s="186"/>
      <c r="AM11" s="187"/>
      <c r="AN11" s="187"/>
      <c r="AO11" s="105"/>
      <c r="AP11" s="105"/>
      <c r="AQ11" s="188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  <c r="IW11" s="105"/>
      <c r="IX11" s="105"/>
      <c r="IY11" s="105"/>
      <c r="IZ11" s="105"/>
      <c r="JA11" s="105"/>
      <c r="JB11" s="105"/>
      <c r="JC11" s="105"/>
      <c r="JD11" s="105"/>
      <c r="JE11" s="105"/>
      <c r="JF11" s="105"/>
      <c r="JG11" s="105"/>
      <c r="JH11" s="105"/>
      <c r="JI11" s="105"/>
      <c r="JJ11" s="105"/>
      <c r="JK11" s="105"/>
      <c r="JL11" s="105"/>
      <c r="JM11" s="105"/>
      <c r="JN11" s="105"/>
      <c r="JO11" s="105"/>
      <c r="JP11" s="105"/>
      <c r="JQ11" s="105"/>
      <c r="JR11" s="105"/>
      <c r="JS11" s="105"/>
      <c r="JT11" s="105"/>
      <c r="JU11" s="105"/>
      <c r="JV11" s="105"/>
      <c r="JW11" s="105"/>
      <c r="JX11" s="105"/>
      <c r="JY11" s="105"/>
      <c r="JZ11" s="105"/>
      <c r="KA11" s="105"/>
      <c r="KB11" s="105"/>
      <c r="KC11" s="105"/>
      <c r="KD11" s="105"/>
      <c r="KE11" s="105"/>
      <c r="KF11" s="105"/>
      <c r="KG11" s="105"/>
      <c r="KH11" s="105"/>
      <c r="KI11" s="105"/>
      <c r="KJ11" s="105"/>
      <c r="KK11" s="105"/>
      <c r="KL11" s="105"/>
      <c r="KM11" s="105"/>
      <c r="KN11" s="105"/>
      <c r="KO11" s="105"/>
      <c r="KP11" s="105"/>
      <c r="KQ11" s="105"/>
      <c r="KR11" s="105"/>
      <c r="KS11" s="105"/>
      <c r="KT11" s="105"/>
      <c r="KU11" s="105"/>
      <c r="KV11" s="105"/>
      <c r="KW11" s="105"/>
      <c r="KX11" s="105"/>
      <c r="KY11" s="105"/>
      <c r="KZ11" s="105"/>
      <c r="LA11" s="105"/>
      <c r="LB11" s="105"/>
      <c r="LC11" s="105"/>
      <c r="LD11" s="105"/>
      <c r="LE11" s="105"/>
      <c r="LF11" s="105"/>
      <c r="LG11" s="105"/>
      <c r="LH11" s="105"/>
      <c r="LI11" s="105"/>
      <c r="LJ11" s="105"/>
      <c r="LK11" s="105"/>
      <c r="LL11" s="105"/>
      <c r="LM11" s="105"/>
      <c r="LN11" s="105"/>
      <c r="LO11" s="105"/>
      <c r="LP11" s="105"/>
      <c r="LQ11" s="105"/>
      <c r="LR11" s="105"/>
      <c r="LS11" s="105"/>
      <c r="LT11" s="105"/>
      <c r="LU11" s="105"/>
      <c r="LV11" s="105"/>
      <c r="LW11" s="105"/>
      <c r="LX11" s="105"/>
      <c r="LY11" s="105"/>
      <c r="LZ11" s="105"/>
      <c r="MA11" s="105"/>
      <c r="MB11" s="105"/>
      <c r="MC11" s="105"/>
      <c r="MD11" s="105"/>
      <c r="ME11" s="105"/>
      <c r="MF11" s="105"/>
      <c r="MG11" s="105"/>
      <c r="MH11" s="105"/>
      <c r="MI11" s="105"/>
      <c r="MJ11" s="105"/>
      <c r="MK11" s="105"/>
      <c r="ML11" s="105"/>
      <c r="MM11" s="105"/>
      <c r="MN11" s="105"/>
      <c r="MO11" s="105"/>
      <c r="MP11" s="105"/>
      <c r="MQ11" s="105"/>
      <c r="MR11" s="105"/>
      <c r="MS11" s="105"/>
      <c r="MT11" s="105"/>
      <c r="MU11" s="105"/>
      <c r="MV11" s="105"/>
      <c r="MW11" s="105"/>
      <c r="MX11" s="105"/>
      <c r="MY11" s="105"/>
      <c r="MZ11" s="105"/>
      <c r="NA11" s="105"/>
      <c r="NB11" s="105"/>
      <c r="NC11" s="105"/>
      <c r="ND11" s="105"/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  <c r="NS11" s="105"/>
      <c r="NT11" s="105"/>
      <c r="NU11" s="105"/>
      <c r="NV11" s="105"/>
      <c r="NW11" s="105"/>
      <c r="NX11" s="105"/>
      <c r="NY11" s="105"/>
      <c r="NZ11" s="105"/>
      <c r="OA11" s="105"/>
      <c r="OB11" s="105"/>
      <c r="OC11" s="105"/>
      <c r="OD11" s="105"/>
      <c r="OE11" s="105"/>
      <c r="OF11" s="105"/>
      <c r="OG11" s="105"/>
      <c r="OH11" s="105"/>
      <c r="OI11" s="105"/>
      <c r="OJ11" s="105"/>
      <c r="OK11" s="105"/>
      <c r="OL11" s="105"/>
      <c r="OM11" s="105"/>
      <c r="ON11" s="105"/>
      <c r="OO11" s="105"/>
      <c r="OP11" s="105"/>
      <c r="OQ11" s="105"/>
      <c r="OR11" s="105"/>
      <c r="OS11" s="105"/>
      <c r="OT11" s="105"/>
      <c r="OU11" s="105"/>
      <c r="OV11" s="105"/>
      <c r="OW11" s="105"/>
      <c r="OX11" s="105"/>
      <c r="OY11" s="105"/>
      <c r="OZ11" s="105"/>
      <c r="PA11" s="105"/>
      <c r="PB11" s="105"/>
      <c r="PC11" s="105"/>
      <c r="PD11" s="105"/>
      <c r="PE11" s="105"/>
      <c r="PF11" s="105"/>
      <c r="PG11" s="105"/>
      <c r="PH11" s="105"/>
      <c r="PI11" s="105"/>
      <c r="PJ11" s="105"/>
      <c r="PK11" s="105"/>
    </row>
    <row r="12" spans="1:427" s="25" customFormat="1" ht="12" customHeight="1" x14ac:dyDescent="0.3">
      <c r="A12" s="189" t="s">
        <v>206</v>
      </c>
      <c r="B12" s="190" t="s">
        <v>204</v>
      </c>
      <c r="C12" s="190"/>
      <c r="D12" s="73">
        <v>2.4094118361882862E-2</v>
      </c>
      <c r="E12" s="191">
        <v>1.66822193621993E-2</v>
      </c>
      <c r="F12" s="191">
        <v>7.4118989996835617E-3</v>
      </c>
      <c r="G12" s="73">
        <v>5.892366577625275E-2</v>
      </c>
      <c r="H12" s="191">
        <v>4.5999999999999999E-3</v>
      </c>
      <c r="I12" s="191">
        <v>2.244912103748322E-2</v>
      </c>
      <c r="J12" s="191">
        <v>2.5374544738769531E-2</v>
      </c>
      <c r="K12" s="192">
        <v>6.5000000000000006E-3</v>
      </c>
      <c r="L12" s="74">
        <v>42.86</v>
      </c>
      <c r="M12" s="193">
        <v>4.4000000000000004</v>
      </c>
      <c r="N12" s="193">
        <v>23</v>
      </c>
      <c r="O12" s="193">
        <v>12.46</v>
      </c>
      <c r="P12" s="194">
        <v>3</v>
      </c>
      <c r="Q12" s="74"/>
      <c r="R12" s="193"/>
      <c r="S12" s="193"/>
      <c r="T12" s="193"/>
      <c r="U12" s="194"/>
      <c r="V12" s="74"/>
      <c r="W12" s="193"/>
      <c r="X12" s="193"/>
      <c r="Y12" s="193"/>
      <c r="Z12" s="194"/>
      <c r="AA12" s="74"/>
      <c r="AB12" s="193"/>
      <c r="AC12" s="193"/>
      <c r="AD12" s="193"/>
      <c r="AE12" s="194"/>
      <c r="AF12" s="74"/>
      <c r="AG12" s="193"/>
      <c r="AH12" s="193"/>
      <c r="AI12" s="193"/>
      <c r="AJ12" s="194"/>
      <c r="AK12" s="195"/>
      <c r="AL12" s="195"/>
      <c r="AM12" s="196"/>
      <c r="AN12" s="196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</row>
    <row r="13" spans="1:427" s="37" customFormat="1" ht="12" customHeight="1" x14ac:dyDescent="0.3">
      <c r="A13" s="178" t="s">
        <v>123</v>
      </c>
      <c r="B13" s="179" t="s">
        <v>204</v>
      </c>
      <c r="C13" s="179"/>
      <c r="D13" s="197">
        <v>2.3123634548664101E-2</v>
      </c>
      <c r="E13" s="181">
        <v>1.6279579747200019E-2</v>
      </c>
      <c r="F13" s="181">
        <v>6.8440548014640805E-3</v>
      </c>
      <c r="G13" s="197">
        <v>5.4763323938369808E-2</v>
      </c>
      <c r="H13" s="181">
        <v>4.9000000000000007E-3</v>
      </c>
      <c r="I13" s="181">
        <v>2.28633239383698E-2</v>
      </c>
      <c r="J13" s="181">
        <v>2.0300000000000002E-2</v>
      </c>
      <c r="K13" s="182">
        <v>6.7000000000000002E-3</v>
      </c>
      <c r="L13" s="183">
        <v>36.700000000000003</v>
      </c>
      <c r="M13" s="184">
        <v>3.9</v>
      </c>
      <c r="N13" s="184">
        <v>21</v>
      </c>
      <c r="O13" s="184">
        <v>11.8</v>
      </c>
      <c r="P13" s="185"/>
      <c r="Q13" s="183"/>
      <c r="R13" s="184"/>
      <c r="S13" s="184"/>
      <c r="T13" s="184"/>
      <c r="U13" s="185"/>
      <c r="V13" s="183"/>
      <c r="W13" s="184"/>
      <c r="X13" s="184"/>
      <c r="Y13" s="184"/>
      <c r="Z13" s="185"/>
      <c r="AA13" s="183"/>
      <c r="AB13" s="184"/>
      <c r="AC13" s="184"/>
      <c r="AD13" s="184"/>
      <c r="AE13" s="185"/>
      <c r="AF13" s="183"/>
      <c r="AG13" s="184"/>
      <c r="AH13" s="184"/>
      <c r="AI13" s="184"/>
      <c r="AJ13" s="185"/>
      <c r="AK13" s="186"/>
      <c r="AL13" s="186"/>
      <c r="AM13" s="187"/>
      <c r="AN13" s="187"/>
      <c r="AO13" s="105"/>
      <c r="AP13" s="105"/>
      <c r="AQ13" s="188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</row>
    <row r="14" spans="1:427" s="25" customFormat="1" ht="12" customHeight="1" x14ac:dyDescent="0.3">
      <c r="A14" s="189" t="s">
        <v>118</v>
      </c>
      <c r="B14" s="190" t="s">
        <v>204</v>
      </c>
      <c r="C14" s="190"/>
      <c r="D14" s="73">
        <v>4.4699197379112252E-2</v>
      </c>
      <c r="E14" s="191">
        <v>2.0324869163513188E-2</v>
      </c>
      <c r="F14" s="191">
        <v>2.4374328215599064E-2</v>
      </c>
      <c r="G14" s="73">
        <v>9.6700000000000008E-2</v>
      </c>
      <c r="H14" s="191">
        <v>2.6000000000000002E-2</v>
      </c>
      <c r="I14" s="191">
        <v>2.0199999999999999E-2</v>
      </c>
      <c r="J14" s="191">
        <v>1.9E-2</v>
      </c>
      <c r="K14" s="192">
        <v>3.15E-2</v>
      </c>
      <c r="L14" s="74">
        <v>35.200000000000003</v>
      </c>
      <c r="M14" s="193">
        <v>30.2</v>
      </c>
      <c r="N14" s="193">
        <v>5</v>
      </c>
      <c r="O14" s="193"/>
      <c r="P14" s="194"/>
      <c r="Q14" s="74"/>
      <c r="R14" s="193"/>
      <c r="S14" s="193"/>
      <c r="T14" s="193"/>
      <c r="U14" s="194"/>
      <c r="V14" s="74"/>
      <c r="W14" s="193"/>
      <c r="X14" s="193"/>
      <c r="Y14" s="193"/>
      <c r="Z14" s="194"/>
      <c r="AA14" s="74"/>
      <c r="AB14" s="193"/>
      <c r="AC14" s="193"/>
      <c r="AD14" s="193"/>
      <c r="AE14" s="194"/>
      <c r="AF14" s="74"/>
      <c r="AG14" s="193"/>
      <c r="AH14" s="193"/>
      <c r="AI14" s="193"/>
      <c r="AJ14" s="194"/>
      <c r="AK14" s="195"/>
      <c r="AL14" s="195"/>
      <c r="AM14" s="196"/>
      <c r="AN14" s="196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5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  <c r="NY14" s="105"/>
      <c r="NZ14" s="105"/>
      <c r="OA14" s="105"/>
      <c r="OB14" s="105"/>
      <c r="OC14" s="105"/>
      <c r="OD14" s="105"/>
      <c r="OE14" s="105"/>
      <c r="OF14" s="105"/>
      <c r="OG14" s="105"/>
      <c r="OH14" s="105"/>
      <c r="OI14" s="105"/>
      <c r="OJ14" s="105"/>
      <c r="OK14" s="105"/>
      <c r="OL14" s="105"/>
      <c r="OM14" s="105"/>
      <c r="ON14" s="105"/>
      <c r="OO14" s="105"/>
      <c r="OP14" s="105"/>
      <c r="OQ14" s="105"/>
      <c r="OR14" s="105"/>
      <c r="OS14" s="105"/>
      <c r="OT14" s="105"/>
      <c r="OU14" s="105"/>
      <c r="OV14" s="105"/>
      <c r="OW14" s="105"/>
      <c r="OX14" s="105"/>
      <c r="OY14" s="105"/>
      <c r="OZ14" s="105"/>
      <c r="PA14" s="105"/>
      <c r="PB14" s="105"/>
      <c r="PC14" s="105"/>
      <c r="PD14" s="105"/>
      <c r="PE14" s="105"/>
      <c r="PF14" s="105"/>
      <c r="PG14" s="105"/>
      <c r="PH14" s="105"/>
      <c r="PI14" s="105"/>
      <c r="PJ14" s="105"/>
      <c r="PK14" s="105"/>
    </row>
    <row r="15" spans="1:427" s="37" customFormat="1" ht="12" customHeight="1" x14ac:dyDescent="0.3">
      <c r="A15" s="178" t="s">
        <v>51</v>
      </c>
      <c r="B15" s="179" t="s">
        <v>203</v>
      </c>
      <c r="C15" s="179"/>
      <c r="D15" s="197">
        <v>0.15052183921887238</v>
      </c>
      <c r="E15" s="181">
        <v>0.10789616239448496</v>
      </c>
      <c r="F15" s="181">
        <v>4.2625676824387407E-2</v>
      </c>
      <c r="G15" s="197">
        <v>3.293233760214774E-2</v>
      </c>
      <c r="H15" s="181">
        <v>1.4500000000000001E-2</v>
      </c>
      <c r="I15" s="181">
        <v>9.2743628003612629E-3</v>
      </c>
      <c r="J15" s="181">
        <v>7.2579748017864761E-3</v>
      </c>
      <c r="K15" s="182">
        <v>1.9E-3</v>
      </c>
      <c r="L15" s="183">
        <v>1.1000000000000001</v>
      </c>
      <c r="M15" s="184">
        <v>1.1000000000000001</v>
      </c>
      <c r="N15" s="184"/>
      <c r="O15" s="184"/>
      <c r="P15" s="185"/>
      <c r="Q15" s="183"/>
      <c r="R15" s="184"/>
      <c r="S15" s="184"/>
      <c r="T15" s="184"/>
      <c r="U15" s="185"/>
      <c r="V15" s="183"/>
      <c r="W15" s="184"/>
      <c r="X15" s="184"/>
      <c r="Y15" s="184"/>
      <c r="Z15" s="185"/>
      <c r="AA15" s="183"/>
      <c r="AB15" s="184"/>
      <c r="AC15" s="184"/>
      <c r="AD15" s="184"/>
      <c r="AE15" s="185"/>
      <c r="AF15" s="183"/>
      <c r="AG15" s="184"/>
      <c r="AH15" s="184"/>
      <c r="AI15" s="184"/>
      <c r="AJ15" s="185"/>
      <c r="AK15" s="186"/>
      <c r="AL15" s="186"/>
      <c r="AM15" s="187"/>
      <c r="AN15" s="187"/>
      <c r="AO15" s="105"/>
      <c r="AP15" s="105"/>
      <c r="AQ15" s="188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</row>
    <row r="16" spans="1:427" s="25" customFormat="1" ht="12" customHeight="1" x14ac:dyDescent="0.3">
      <c r="A16" s="189" t="s">
        <v>130</v>
      </c>
      <c r="B16" s="190" t="s">
        <v>204</v>
      </c>
      <c r="C16" s="190"/>
      <c r="D16" s="73">
        <v>0.33256260395431525</v>
      </c>
      <c r="E16" s="191">
        <v>0.18024260443115234</v>
      </c>
      <c r="F16" s="191">
        <v>0.15231999952316289</v>
      </c>
      <c r="G16" s="73">
        <v>0.757964699645996</v>
      </c>
      <c r="H16" s="191">
        <v>0.21509999999999999</v>
      </c>
      <c r="I16" s="191">
        <v>0.21796469964599607</v>
      </c>
      <c r="J16" s="191">
        <v>0.18810000000000002</v>
      </c>
      <c r="K16" s="192">
        <v>0.1368</v>
      </c>
      <c r="L16" s="74">
        <v>129.5</v>
      </c>
      <c r="M16" s="193">
        <v>129.5</v>
      </c>
      <c r="N16" s="193"/>
      <c r="O16" s="193"/>
      <c r="P16" s="194"/>
      <c r="Q16" s="74"/>
      <c r="R16" s="193"/>
      <c r="S16" s="193"/>
      <c r="T16" s="193"/>
      <c r="U16" s="194"/>
      <c r="V16" s="74"/>
      <c r="W16" s="193"/>
      <c r="X16" s="193"/>
      <c r="Y16" s="193"/>
      <c r="Z16" s="194"/>
      <c r="AA16" s="74"/>
      <c r="AB16" s="193"/>
      <c r="AC16" s="193"/>
      <c r="AD16" s="193"/>
      <c r="AE16" s="194"/>
      <c r="AF16" s="74"/>
      <c r="AG16" s="193"/>
      <c r="AH16" s="193"/>
      <c r="AI16" s="193"/>
      <c r="AJ16" s="194"/>
      <c r="AK16" s="195"/>
      <c r="AL16" s="195"/>
      <c r="AM16" s="196"/>
      <c r="AN16" s="196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</row>
    <row r="17" spans="1:427" s="26" customFormat="1" ht="12" customHeight="1" x14ac:dyDescent="0.3">
      <c r="A17" s="198" t="s">
        <v>128</v>
      </c>
      <c r="B17" s="199" t="s">
        <v>204</v>
      </c>
      <c r="C17" s="199"/>
      <c r="D17" s="75">
        <v>0.14395347950725557</v>
      </c>
      <c r="E17" s="200">
        <v>6.9261490252494812E-2</v>
      </c>
      <c r="F17" s="201">
        <v>7.4691989254760754E-2</v>
      </c>
      <c r="G17" s="75">
        <v>0.27350832438430789</v>
      </c>
      <c r="H17" s="200">
        <v>8.4700000000000011E-2</v>
      </c>
      <c r="I17" s="201">
        <v>6.2991932338714599E-2</v>
      </c>
      <c r="J17" s="202">
        <v>6.4516392045593271E-2</v>
      </c>
      <c r="K17" s="203">
        <v>6.13E-2</v>
      </c>
      <c r="L17" s="76">
        <v>0</v>
      </c>
      <c r="M17" s="204"/>
      <c r="N17" s="205"/>
      <c r="O17" s="206"/>
      <c r="P17" s="207"/>
      <c r="Q17" s="76"/>
      <c r="R17" s="205"/>
      <c r="S17" s="208"/>
      <c r="T17" s="208"/>
      <c r="U17" s="209"/>
      <c r="V17" s="76"/>
      <c r="W17" s="204"/>
      <c r="X17" s="204"/>
      <c r="Y17" s="204"/>
      <c r="Z17" s="207"/>
      <c r="AA17" s="76"/>
      <c r="AB17" s="204"/>
      <c r="AC17" s="204"/>
      <c r="AD17" s="204"/>
      <c r="AE17" s="207"/>
      <c r="AF17" s="76"/>
      <c r="AG17" s="204"/>
      <c r="AH17" s="204"/>
      <c r="AI17" s="204"/>
      <c r="AJ17" s="207"/>
      <c r="AK17" s="210"/>
      <c r="AL17" s="210"/>
      <c r="AM17" s="211"/>
      <c r="AN17" s="211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</row>
    <row r="18" spans="1:427" s="25" customFormat="1" ht="12" customHeight="1" x14ac:dyDescent="0.3">
      <c r="A18" s="189" t="s">
        <v>132</v>
      </c>
      <c r="B18" s="190" t="s">
        <v>204</v>
      </c>
      <c r="C18" s="190"/>
      <c r="D18" s="73">
        <v>2.2127916146516803E-2</v>
      </c>
      <c r="E18" s="191">
        <v>1.4436250791549683E-2</v>
      </c>
      <c r="F18" s="191">
        <v>7.6916653549671202E-3</v>
      </c>
      <c r="G18" s="73">
        <v>3.1258391685485845E-2</v>
      </c>
      <c r="H18" s="191">
        <v>5.4000000000000003E-3</v>
      </c>
      <c r="I18" s="191">
        <v>2.1299999999999999E-2</v>
      </c>
      <c r="J18" s="191">
        <v>4.558391685485841E-3</v>
      </c>
      <c r="K18" s="192">
        <v>0</v>
      </c>
      <c r="L18" s="74">
        <v>0</v>
      </c>
      <c r="M18" s="193"/>
      <c r="N18" s="193"/>
      <c r="O18" s="193"/>
      <c r="P18" s="194"/>
      <c r="Q18" s="74"/>
      <c r="R18" s="193"/>
      <c r="S18" s="193"/>
      <c r="T18" s="193"/>
      <c r="U18" s="194"/>
      <c r="V18" s="74"/>
      <c r="W18" s="193"/>
      <c r="X18" s="193"/>
      <c r="Y18" s="193"/>
      <c r="Z18" s="194"/>
      <c r="AA18" s="74"/>
      <c r="AB18" s="193"/>
      <c r="AC18" s="193"/>
      <c r="AD18" s="193"/>
      <c r="AE18" s="194"/>
      <c r="AF18" s="74"/>
      <c r="AG18" s="193"/>
      <c r="AH18" s="193"/>
      <c r="AI18" s="193"/>
      <c r="AJ18" s="194"/>
      <c r="AK18" s="195"/>
      <c r="AL18" s="195"/>
      <c r="AM18" s="196"/>
      <c r="AN18" s="196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</row>
    <row r="19" spans="1:427" s="26" customFormat="1" ht="12" customHeight="1" x14ac:dyDescent="0.3">
      <c r="A19" s="198" t="s">
        <v>147</v>
      </c>
      <c r="B19" s="199" t="s">
        <v>204</v>
      </c>
      <c r="C19" s="199"/>
      <c r="D19" s="75">
        <v>8.220752830791471E-2</v>
      </c>
      <c r="E19" s="200">
        <v>6.9261490252494798E-2</v>
      </c>
      <c r="F19" s="201">
        <v>1.2946038055419922E-2</v>
      </c>
      <c r="G19" s="75">
        <v>0</v>
      </c>
      <c r="H19" s="200">
        <v>0</v>
      </c>
      <c r="I19" s="201">
        <v>0</v>
      </c>
      <c r="J19" s="202">
        <v>0</v>
      </c>
      <c r="K19" s="203">
        <v>0</v>
      </c>
      <c r="L19" s="76"/>
      <c r="M19" s="204"/>
      <c r="N19" s="205"/>
      <c r="O19" s="206"/>
      <c r="P19" s="207"/>
      <c r="Q19" s="76"/>
      <c r="R19" s="205"/>
      <c r="S19" s="208"/>
      <c r="T19" s="208"/>
      <c r="U19" s="209"/>
      <c r="V19" s="76"/>
      <c r="W19" s="204"/>
      <c r="X19" s="204"/>
      <c r="Y19" s="204"/>
      <c r="Z19" s="207"/>
      <c r="AA19" s="76"/>
      <c r="AB19" s="204"/>
      <c r="AC19" s="204"/>
      <c r="AD19" s="204"/>
      <c r="AE19" s="207"/>
      <c r="AF19" s="76"/>
      <c r="AG19" s="204"/>
      <c r="AH19" s="204"/>
      <c r="AI19" s="204"/>
      <c r="AJ19" s="207"/>
      <c r="AK19" s="210"/>
      <c r="AL19" s="210"/>
      <c r="AM19" s="211"/>
      <c r="AN19" s="211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</row>
    <row r="20" spans="1:427" s="220" customFormat="1" ht="12" customHeight="1" x14ac:dyDescent="0.3">
      <c r="A20" s="72" t="s">
        <v>207</v>
      </c>
      <c r="B20" s="212"/>
      <c r="C20" s="212"/>
      <c r="D20" s="77">
        <v>2.1625166891813328E-3</v>
      </c>
      <c r="E20" s="213">
        <v>1.1412101564407401E-3</v>
      </c>
      <c r="F20" s="289">
        <v>1.021306532740593E-3</v>
      </c>
      <c r="G20" s="77">
        <v>3.0000000000000073E-4</v>
      </c>
      <c r="H20" s="213">
        <f>(0.7+1.3+0.3)*0.001</f>
        <v>2.3E-3</v>
      </c>
      <c r="I20" s="289">
        <f>(9-0.7-1.3)*0.001</f>
        <v>7.000000000000001E-3</v>
      </c>
      <c r="J20" s="289">
        <v>-9.0000000000000011E-3</v>
      </c>
      <c r="K20" s="214">
        <v>0</v>
      </c>
      <c r="L20" s="78"/>
      <c r="M20" s="215"/>
      <c r="N20" s="78"/>
      <c r="O20" s="78">
        <v>1</v>
      </c>
      <c r="P20" s="216"/>
      <c r="Q20" s="78"/>
      <c r="R20" s="217"/>
      <c r="S20" s="217"/>
      <c r="T20" s="217"/>
      <c r="U20" s="216"/>
      <c r="V20" s="78"/>
      <c r="W20" s="215"/>
      <c r="X20" s="215"/>
      <c r="Y20" s="215"/>
      <c r="Z20" s="216"/>
      <c r="AA20" s="78"/>
      <c r="AB20" s="215"/>
      <c r="AC20" s="215"/>
      <c r="AD20" s="215"/>
      <c r="AE20" s="216"/>
      <c r="AF20" s="78"/>
      <c r="AG20" s="215"/>
      <c r="AH20" s="215"/>
      <c r="AI20" s="215"/>
      <c r="AJ20" s="216"/>
      <c r="AK20" s="218"/>
      <c r="AL20" s="218"/>
      <c r="AM20" s="219"/>
      <c r="AN20" s="219"/>
    </row>
    <row r="21" spans="1:427" s="224" customFormat="1" ht="12" customHeight="1" x14ac:dyDescent="0.3">
      <c r="A21" s="221" t="s">
        <v>208</v>
      </c>
      <c r="B21" s="222"/>
      <c r="C21" s="222"/>
      <c r="D21" s="79">
        <v>1.4931064889787293</v>
      </c>
      <c r="E21" s="80">
        <v>0.78389448792610306</v>
      </c>
      <c r="F21" s="80">
        <v>0.70921200105262627</v>
      </c>
      <c r="G21" s="79">
        <v>2.801647197140074</v>
      </c>
      <c r="H21" s="80">
        <v>0.78349999999999997</v>
      </c>
      <c r="I21" s="80">
        <v>0.64573084097592892</v>
      </c>
      <c r="J21" s="80">
        <v>0.63351261939714865</v>
      </c>
      <c r="K21" s="81">
        <v>0.73899999999999999</v>
      </c>
      <c r="L21" s="82">
        <v>1859</v>
      </c>
      <c r="M21" s="83">
        <v>661.1</v>
      </c>
      <c r="N21" s="83">
        <v>352</v>
      </c>
      <c r="O21" s="83">
        <f>SUM(O5:O20)-O11</f>
        <v>334.85</v>
      </c>
      <c r="P21" s="84">
        <v>511</v>
      </c>
      <c r="Q21" s="82">
        <v>1640.6699999999996</v>
      </c>
      <c r="R21" s="83">
        <v>509.40000000000009</v>
      </c>
      <c r="S21" s="83">
        <v>294.39999999999998</v>
      </c>
      <c r="T21" s="83">
        <v>325.39999999999998</v>
      </c>
      <c r="U21" s="84">
        <v>511.46999999999997</v>
      </c>
      <c r="V21" s="82">
        <v>1561.8</v>
      </c>
      <c r="W21" s="83">
        <v>525.5</v>
      </c>
      <c r="X21" s="83">
        <v>304</v>
      </c>
      <c r="Y21" s="83">
        <v>282.2</v>
      </c>
      <c r="Z21" s="84">
        <v>450.09999999999997</v>
      </c>
      <c r="AA21" s="82">
        <v>1662.3893535999998</v>
      </c>
      <c r="AB21" s="83">
        <v>480.44709419999998</v>
      </c>
      <c r="AC21" s="83">
        <v>318.94225940000001</v>
      </c>
      <c r="AD21" s="83">
        <v>304.5</v>
      </c>
      <c r="AE21" s="84">
        <v>558.49999999999989</v>
      </c>
      <c r="AF21" s="82">
        <v>1754.27370791</v>
      </c>
      <c r="AG21" s="83">
        <v>476.17805735000002</v>
      </c>
      <c r="AH21" s="83">
        <v>342.36455655000003</v>
      </c>
      <c r="AI21" s="83">
        <v>388.60314045000007</v>
      </c>
      <c r="AJ21" s="84">
        <v>547.12795355999981</v>
      </c>
      <c r="AK21" s="85">
        <v>1251</v>
      </c>
      <c r="AL21" s="85">
        <v>835</v>
      </c>
      <c r="AM21" s="85">
        <v>423</v>
      </c>
      <c r="AN21" s="85">
        <v>475</v>
      </c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  <c r="HZ21" s="223"/>
      <c r="IA21" s="223"/>
      <c r="IB21" s="223"/>
      <c r="IC21" s="223"/>
      <c r="ID21" s="223"/>
      <c r="IE21" s="223"/>
      <c r="IF21" s="223"/>
      <c r="IG21" s="223"/>
      <c r="IH21" s="223"/>
      <c r="II21" s="223"/>
      <c r="IJ21" s="223"/>
      <c r="IK21" s="223"/>
      <c r="IL21" s="223"/>
      <c r="IM21" s="223"/>
      <c r="IN21" s="223"/>
      <c r="IO21" s="223"/>
      <c r="IP21" s="223"/>
      <c r="IQ21" s="223"/>
      <c r="IR21" s="223"/>
      <c r="IS21" s="223"/>
      <c r="IT21" s="223"/>
      <c r="IU21" s="223"/>
      <c r="IV21" s="223"/>
      <c r="IW21" s="223"/>
      <c r="IX21" s="223"/>
      <c r="IY21" s="223"/>
      <c r="IZ21" s="223"/>
      <c r="JA21" s="223"/>
      <c r="JB21" s="223"/>
      <c r="JC21" s="223"/>
      <c r="JD21" s="223"/>
      <c r="JE21" s="223"/>
      <c r="JF21" s="223"/>
      <c r="JG21" s="223"/>
      <c r="JH21" s="223"/>
      <c r="JI21" s="223"/>
      <c r="JJ21" s="223"/>
      <c r="JK21" s="223"/>
      <c r="JL21" s="223"/>
      <c r="JM21" s="223"/>
      <c r="JN21" s="223"/>
      <c r="JO21" s="223"/>
      <c r="JP21" s="223"/>
      <c r="JQ21" s="223"/>
      <c r="JR21" s="223"/>
      <c r="JS21" s="223"/>
      <c r="JT21" s="223"/>
      <c r="JU21" s="223"/>
      <c r="JV21" s="223"/>
      <c r="JW21" s="223"/>
      <c r="JX21" s="223"/>
      <c r="JY21" s="223"/>
      <c r="JZ21" s="223"/>
      <c r="KA21" s="223"/>
      <c r="KB21" s="223"/>
      <c r="KC21" s="223"/>
      <c r="KD21" s="223"/>
      <c r="KE21" s="223"/>
      <c r="KF21" s="223"/>
      <c r="KG21" s="223"/>
      <c r="KH21" s="223"/>
      <c r="KI21" s="223"/>
      <c r="KJ21" s="223"/>
      <c r="KK21" s="223"/>
      <c r="KL21" s="223"/>
      <c r="KM21" s="223"/>
      <c r="KN21" s="223"/>
      <c r="KO21" s="223"/>
      <c r="KP21" s="223"/>
      <c r="KQ21" s="223"/>
      <c r="KR21" s="223"/>
      <c r="KS21" s="223"/>
      <c r="KT21" s="223"/>
      <c r="KU21" s="223"/>
      <c r="KV21" s="223"/>
      <c r="KW21" s="223"/>
      <c r="KX21" s="223"/>
      <c r="KY21" s="223"/>
      <c r="KZ21" s="223"/>
      <c r="LA21" s="223"/>
      <c r="LB21" s="223"/>
      <c r="LC21" s="223"/>
      <c r="LD21" s="223"/>
      <c r="LE21" s="223"/>
      <c r="LF21" s="223"/>
      <c r="LG21" s="223"/>
      <c r="LH21" s="223"/>
      <c r="LI21" s="223"/>
      <c r="LJ21" s="223"/>
      <c r="LK21" s="223"/>
      <c r="LL21" s="223"/>
      <c r="LM21" s="223"/>
      <c r="LN21" s="223"/>
      <c r="LO21" s="223"/>
      <c r="LP21" s="223"/>
      <c r="LQ21" s="223"/>
      <c r="LR21" s="223"/>
      <c r="LS21" s="223"/>
      <c r="LT21" s="223"/>
      <c r="LU21" s="223"/>
      <c r="LV21" s="223"/>
      <c r="LW21" s="223"/>
      <c r="LX21" s="223"/>
      <c r="LY21" s="223"/>
      <c r="LZ21" s="223"/>
      <c r="MA21" s="223"/>
      <c r="MB21" s="223"/>
      <c r="MC21" s="223"/>
      <c r="MD21" s="223"/>
      <c r="ME21" s="223"/>
      <c r="MF21" s="223"/>
      <c r="MG21" s="223"/>
      <c r="MH21" s="223"/>
      <c r="MI21" s="223"/>
      <c r="MJ21" s="223"/>
      <c r="MK21" s="223"/>
      <c r="ML21" s="223"/>
      <c r="MM21" s="223"/>
      <c r="MN21" s="223"/>
      <c r="MO21" s="223"/>
      <c r="MP21" s="223"/>
      <c r="MQ21" s="223"/>
      <c r="MR21" s="223"/>
      <c r="MS21" s="223"/>
      <c r="MT21" s="223"/>
      <c r="MU21" s="223"/>
      <c r="MV21" s="223"/>
      <c r="MW21" s="223"/>
      <c r="MX21" s="223"/>
      <c r="MY21" s="223"/>
      <c r="MZ21" s="223"/>
      <c r="NA21" s="223"/>
      <c r="NB21" s="223"/>
      <c r="NC21" s="223"/>
      <c r="ND21" s="223"/>
      <c r="NE21" s="223"/>
      <c r="NF21" s="223"/>
      <c r="NG21" s="223"/>
      <c r="NH21" s="223"/>
      <c r="NI21" s="223"/>
      <c r="NJ21" s="223"/>
      <c r="NK21" s="223"/>
      <c r="NL21" s="223"/>
      <c r="NM21" s="223"/>
      <c r="NN21" s="223"/>
      <c r="NO21" s="223"/>
      <c r="NP21" s="223"/>
      <c r="NQ21" s="223"/>
      <c r="NR21" s="223"/>
      <c r="NS21" s="223"/>
      <c r="NT21" s="223"/>
      <c r="NU21" s="223"/>
      <c r="NV21" s="223"/>
      <c r="NW21" s="223"/>
      <c r="NX21" s="223"/>
      <c r="NY21" s="223"/>
      <c r="NZ21" s="223"/>
      <c r="OA21" s="223"/>
      <c r="OB21" s="223"/>
      <c r="OC21" s="223"/>
      <c r="OD21" s="223"/>
      <c r="OE21" s="223"/>
      <c r="OF21" s="223"/>
      <c r="OG21" s="223"/>
      <c r="OH21" s="223"/>
      <c r="OI21" s="223"/>
      <c r="OJ21" s="223"/>
      <c r="OK21" s="223"/>
      <c r="OL21" s="223"/>
      <c r="OM21" s="223"/>
      <c r="ON21" s="223"/>
      <c r="OO21" s="223"/>
      <c r="OP21" s="223"/>
      <c r="OQ21" s="223"/>
      <c r="OR21" s="223"/>
      <c r="OS21" s="223"/>
      <c r="OT21" s="223"/>
      <c r="OU21" s="223"/>
      <c r="OV21" s="223"/>
      <c r="OW21" s="223"/>
      <c r="OX21" s="223"/>
      <c r="OY21" s="223"/>
      <c r="OZ21" s="223"/>
      <c r="PA21" s="223"/>
      <c r="PB21" s="223"/>
      <c r="PC21" s="223"/>
      <c r="PD21" s="223"/>
      <c r="PE21" s="223"/>
      <c r="PF21" s="223"/>
      <c r="PG21" s="223"/>
      <c r="PH21" s="223"/>
      <c r="PI21" s="223"/>
      <c r="PJ21" s="223"/>
      <c r="PK21" s="223"/>
    </row>
    <row r="22" spans="1:427" s="224" customFormat="1" ht="12" customHeight="1" x14ac:dyDescent="0.3">
      <c r="A22" s="225" t="s">
        <v>209</v>
      </c>
      <c r="B22" s="222"/>
      <c r="C22" s="222"/>
      <c r="D22" s="79">
        <v>8.9119723413720278E-2</v>
      </c>
      <c r="E22" s="80">
        <v>4.1619723413720278E-2</v>
      </c>
      <c r="F22" s="80">
        <v>4.7500000000000001E-2</v>
      </c>
      <c r="G22" s="79">
        <v>0.13300000000000001</v>
      </c>
      <c r="H22" s="80">
        <v>4.53E-2</v>
      </c>
      <c r="I22" s="80">
        <v>3.1829209055300789E-2</v>
      </c>
      <c r="J22" s="80">
        <v>2.0874527711694946E-2</v>
      </c>
      <c r="K22" s="81">
        <v>3.49E-2</v>
      </c>
      <c r="L22" s="82">
        <v>79.5</v>
      </c>
      <c r="M22" s="83">
        <v>33.299999999999997</v>
      </c>
      <c r="N22" s="83">
        <v>21.4</v>
      </c>
      <c r="O22" s="83">
        <v>11.4</v>
      </c>
      <c r="P22" s="84">
        <v>13.4</v>
      </c>
      <c r="Q22" s="82">
        <v>8</v>
      </c>
      <c r="R22" s="83">
        <v>8</v>
      </c>
      <c r="S22" s="83"/>
      <c r="T22" s="83"/>
      <c r="U22" s="84"/>
      <c r="V22" s="82"/>
      <c r="W22" s="83"/>
      <c r="X22" s="83"/>
      <c r="Y22" s="83"/>
      <c r="Z22" s="84"/>
      <c r="AA22" s="82"/>
      <c r="AB22" s="83"/>
      <c r="AC22" s="83"/>
      <c r="AD22" s="83"/>
      <c r="AE22" s="84"/>
      <c r="AF22" s="82"/>
      <c r="AG22" s="83"/>
      <c r="AH22" s="83"/>
      <c r="AI22" s="83"/>
      <c r="AJ22" s="84"/>
      <c r="AK22" s="85"/>
      <c r="AL22" s="85"/>
      <c r="AM22" s="85"/>
      <c r="AN22" s="85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  <c r="GD22" s="223"/>
      <c r="GE22" s="223"/>
      <c r="GF22" s="223"/>
      <c r="GG22" s="223"/>
      <c r="GH22" s="223"/>
      <c r="GI22" s="223"/>
      <c r="GJ22" s="223"/>
      <c r="GK22" s="223"/>
      <c r="GL22" s="223"/>
      <c r="GM22" s="223"/>
      <c r="GN22" s="223"/>
      <c r="GO22" s="223"/>
      <c r="GP22" s="223"/>
      <c r="GQ22" s="223"/>
      <c r="GR22" s="223"/>
      <c r="GS22" s="223"/>
      <c r="GT22" s="223"/>
      <c r="GU22" s="223"/>
      <c r="GV22" s="223"/>
      <c r="GW22" s="223"/>
      <c r="GX22" s="223"/>
      <c r="GY22" s="223"/>
      <c r="GZ22" s="223"/>
      <c r="HA22" s="223"/>
      <c r="HB22" s="223"/>
      <c r="HC22" s="223"/>
      <c r="HD22" s="223"/>
      <c r="HE22" s="223"/>
      <c r="HF22" s="223"/>
      <c r="HG22" s="223"/>
      <c r="HH22" s="223"/>
      <c r="HI22" s="223"/>
      <c r="HJ22" s="223"/>
      <c r="HK22" s="223"/>
      <c r="HL22" s="223"/>
      <c r="HM22" s="223"/>
      <c r="HN22" s="223"/>
      <c r="HO22" s="223"/>
      <c r="HP22" s="223"/>
      <c r="HQ22" s="223"/>
      <c r="HR22" s="223"/>
      <c r="HS22" s="223"/>
      <c r="HT22" s="223"/>
      <c r="HU22" s="223"/>
      <c r="HV22" s="223"/>
      <c r="HW22" s="223"/>
      <c r="HX22" s="223"/>
      <c r="HY22" s="223"/>
      <c r="HZ22" s="223"/>
      <c r="IA22" s="223"/>
      <c r="IB22" s="223"/>
      <c r="IC22" s="223"/>
      <c r="ID22" s="223"/>
      <c r="IE22" s="223"/>
      <c r="IF22" s="223"/>
      <c r="IG22" s="223"/>
      <c r="IH22" s="223"/>
      <c r="II22" s="223"/>
      <c r="IJ22" s="223"/>
      <c r="IK22" s="223"/>
      <c r="IL22" s="223"/>
      <c r="IM22" s="223"/>
      <c r="IN22" s="223"/>
      <c r="IO22" s="223"/>
      <c r="IP22" s="223"/>
      <c r="IQ22" s="223"/>
      <c r="IR22" s="223"/>
      <c r="IS22" s="223"/>
      <c r="IT22" s="223"/>
      <c r="IU22" s="223"/>
      <c r="IV22" s="223"/>
      <c r="IW22" s="223"/>
      <c r="IX22" s="223"/>
      <c r="IY22" s="223"/>
      <c r="IZ22" s="223"/>
      <c r="JA22" s="223"/>
      <c r="JB22" s="223"/>
      <c r="JC22" s="223"/>
      <c r="JD22" s="223"/>
      <c r="JE22" s="223"/>
      <c r="JF22" s="223"/>
      <c r="JG22" s="223"/>
      <c r="JH22" s="223"/>
      <c r="JI22" s="223"/>
      <c r="JJ22" s="223"/>
      <c r="JK22" s="223"/>
      <c r="JL22" s="223"/>
      <c r="JM22" s="223"/>
      <c r="JN22" s="223"/>
      <c r="JO22" s="223"/>
      <c r="JP22" s="223"/>
      <c r="JQ22" s="223"/>
      <c r="JR22" s="223"/>
      <c r="JS22" s="223"/>
      <c r="JT22" s="223"/>
      <c r="JU22" s="223"/>
      <c r="JV22" s="223"/>
      <c r="JW22" s="223"/>
      <c r="JX22" s="223"/>
      <c r="JY22" s="223"/>
      <c r="JZ22" s="223"/>
      <c r="KA22" s="223"/>
      <c r="KB22" s="223"/>
      <c r="KC22" s="223"/>
      <c r="KD22" s="223"/>
      <c r="KE22" s="223"/>
      <c r="KF22" s="223"/>
      <c r="KG22" s="223"/>
      <c r="KH22" s="223"/>
      <c r="KI22" s="223"/>
      <c r="KJ22" s="223"/>
      <c r="KK22" s="223"/>
      <c r="KL22" s="223"/>
      <c r="KM22" s="223"/>
      <c r="KN22" s="223"/>
      <c r="KO22" s="223"/>
      <c r="KP22" s="223"/>
      <c r="KQ22" s="223"/>
      <c r="KR22" s="223"/>
      <c r="KS22" s="223"/>
      <c r="KT22" s="223"/>
      <c r="KU22" s="223"/>
      <c r="KV22" s="223"/>
      <c r="KW22" s="223"/>
      <c r="KX22" s="223"/>
      <c r="KY22" s="223"/>
      <c r="KZ22" s="223"/>
      <c r="LA22" s="223"/>
      <c r="LB22" s="223"/>
      <c r="LC22" s="223"/>
      <c r="LD22" s="223"/>
      <c r="LE22" s="223"/>
      <c r="LF22" s="223"/>
      <c r="LG22" s="223"/>
      <c r="LH22" s="223"/>
      <c r="LI22" s="223"/>
      <c r="LJ22" s="223"/>
      <c r="LK22" s="223"/>
      <c r="LL22" s="223"/>
      <c r="LM22" s="223"/>
      <c r="LN22" s="223"/>
      <c r="LO22" s="223"/>
      <c r="LP22" s="223"/>
      <c r="LQ22" s="223"/>
      <c r="LR22" s="223"/>
      <c r="LS22" s="223"/>
      <c r="LT22" s="223"/>
      <c r="LU22" s="223"/>
      <c r="LV22" s="223"/>
      <c r="LW22" s="223"/>
      <c r="LX22" s="223"/>
      <c r="LY22" s="223"/>
      <c r="LZ22" s="223"/>
      <c r="MA22" s="223"/>
      <c r="MB22" s="223"/>
      <c r="MC22" s="223"/>
      <c r="MD22" s="223"/>
      <c r="ME22" s="223"/>
      <c r="MF22" s="223"/>
      <c r="MG22" s="223"/>
      <c r="MH22" s="223"/>
      <c r="MI22" s="223"/>
      <c r="MJ22" s="223"/>
      <c r="MK22" s="223"/>
      <c r="ML22" s="223"/>
      <c r="MM22" s="223"/>
      <c r="MN22" s="223"/>
      <c r="MO22" s="223"/>
      <c r="MP22" s="223"/>
      <c r="MQ22" s="223"/>
      <c r="MR22" s="223"/>
      <c r="MS22" s="223"/>
      <c r="MT22" s="223"/>
      <c r="MU22" s="223"/>
      <c r="MV22" s="223"/>
      <c r="MW22" s="223"/>
      <c r="MX22" s="223"/>
      <c r="MY22" s="223"/>
      <c r="MZ22" s="223"/>
      <c r="NA22" s="223"/>
      <c r="NB22" s="223"/>
      <c r="NC22" s="223"/>
      <c r="ND22" s="223"/>
      <c r="NE22" s="223"/>
      <c r="NF22" s="223"/>
      <c r="NG22" s="223"/>
      <c r="NH22" s="223"/>
      <c r="NI22" s="223"/>
      <c r="NJ22" s="223"/>
      <c r="NK22" s="223"/>
      <c r="NL22" s="223"/>
      <c r="NM22" s="223"/>
      <c r="NN22" s="223"/>
      <c r="NO22" s="223"/>
      <c r="NP22" s="223"/>
      <c r="NQ22" s="223"/>
      <c r="NR22" s="223"/>
      <c r="NS22" s="223"/>
      <c r="NT22" s="223"/>
      <c r="NU22" s="223"/>
      <c r="NV22" s="223"/>
      <c r="NW22" s="223"/>
      <c r="NX22" s="223"/>
      <c r="NY22" s="223"/>
      <c r="NZ22" s="223"/>
      <c r="OA22" s="223"/>
      <c r="OB22" s="223"/>
      <c r="OC22" s="223"/>
      <c r="OD22" s="223"/>
      <c r="OE22" s="223"/>
      <c r="OF22" s="223"/>
      <c r="OG22" s="223"/>
      <c r="OH22" s="223"/>
      <c r="OI22" s="223"/>
      <c r="OJ22" s="223"/>
      <c r="OK22" s="223"/>
      <c r="OL22" s="223"/>
      <c r="OM22" s="223"/>
      <c r="ON22" s="223"/>
      <c r="OO22" s="223"/>
      <c r="OP22" s="223"/>
      <c r="OQ22" s="223"/>
      <c r="OR22" s="223"/>
      <c r="OS22" s="223"/>
      <c r="OT22" s="223"/>
      <c r="OU22" s="223"/>
      <c r="OV22" s="223"/>
      <c r="OW22" s="223"/>
      <c r="OX22" s="223"/>
      <c r="OY22" s="223"/>
      <c r="OZ22" s="223"/>
      <c r="PA22" s="223"/>
      <c r="PB22" s="223"/>
      <c r="PC22" s="223"/>
      <c r="PD22" s="223"/>
      <c r="PE22" s="223"/>
      <c r="PF22" s="223"/>
      <c r="PG22" s="223"/>
      <c r="PH22" s="223"/>
      <c r="PI22" s="223"/>
      <c r="PJ22" s="223"/>
      <c r="PK22" s="223"/>
    </row>
    <row r="23" spans="1:427" s="228" customFormat="1" ht="12" customHeight="1" x14ac:dyDescent="0.3">
      <c r="A23" s="226" t="s">
        <v>210</v>
      </c>
      <c r="B23" s="227"/>
      <c r="C23" s="227"/>
      <c r="D23" s="86">
        <v>1.5822262123924498</v>
      </c>
      <c r="E23" s="87">
        <v>0.82551421133982328</v>
      </c>
      <c r="F23" s="87">
        <v>0.75671200105262626</v>
      </c>
      <c r="G23" s="86">
        <v>2.934647197140074</v>
      </c>
      <c r="H23" s="87">
        <v>0.82879999999999998</v>
      </c>
      <c r="I23" s="87">
        <v>0.67756005003122977</v>
      </c>
      <c r="J23" s="87">
        <v>0.6543871471088436</v>
      </c>
      <c r="K23" s="88">
        <v>0.77390000000000003</v>
      </c>
      <c r="L23" s="89">
        <v>1937.4499999999998</v>
      </c>
      <c r="M23" s="90">
        <v>694.4</v>
      </c>
      <c r="N23" s="90">
        <v>373.4</v>
      </c>
      <c r="O23" s="90">
        <v>345.25</v>
      </c>
      <c r="P23" s="91">
        <v>524.4</v>
      </c>
      <c r="Q23" s="89">
        <v>1648.6699999999996</v>
      </c>
      <c r="R23" s="90">
        <v>517.40000000000009</v>
      </c>
      <c r="S23" s="90">
        <v>294.39999999999998</v>
      </c>
      <c r="T23" s="90">
        <v>325.39999999999998</v>
      </c>
      <c r="U23" s="91">
        <v>511.46999999999997</v>
      </c>
      <c r="V23" s="89">
        <v>1561.8</v>
      </c>
      <c r="W23" s="90">
        <v>525.5</v>
      </c>
      <c r="X23" s="90">
        <v>304</v>
      </c>
      <c r="Y23" s="90">
        <v>282.2</v>
      </c>
      <c r="Z23" s="91">
        <v>450.09999999999997</v>
      </c>
      <c r="AA23" s="89">
        <v>1662.3893535999998</v>
      </c>
      <c r="AB23" s="90">
        <v>480.44709419999998</v>
      </c>
      <c r="AC23" s="90">
        <v>318.94225940000001</v>
      </c>
      <c r="AD23" s="90">
        <v>304.5</v>
      </c>
      <c r="AE23" s="91">
        <v>558.49999999999989</v>
      </c>
      <c r="AF23" s="89">
        <v>1754.27370791</v>
      </c>
      <c r="AG23" s="90">
        <v>476.17805735000002</v>
      </c>
      <c r="AH23" s="90">
        <v>342.36455655000003</v>
      </c>
      <c r="AI23" s="90">
        <v>388.60314045000007</v>
      </c>
      <c r="AJ23" s="91">
        <v>547.12795355999981</v>
      </c>
      <c r="AK23" s="92">
        <v>1251</v>
      </c>
      <c r="AL23" s="92">
        <v>835</v>
      </c>
      <c r="AM23" s="92">
        <v>423</v>
      </c>
      <c r="AN23" s="92">
        <v>475</v>
      </c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3"/>
      <c r="FM23" s="223"/>
      <c r="FN23" s="223"/>
      <c r="FO23" s="223"/>
      <c r="FP23" s="223"/>
      <c r="FQ23" s="223"/>
      <c r="FR23" s="223"/>
      <c r="FS23" s="223"/>
      <c r="FT23" s="223"/>
      <c r="FU23" s="223"/>
      <c r="FV23" s="223"/>
      <c r="FW23" s="223"/>
      <c r="FX23" s="223"/>
      <c r="FY23" s="223"/>
      <c r="FZ23" s="223"/>
      <c r="GA23" s="223"/>
      <c r="GB23" s="223"/>
      <c r="GC23" s="223"/>
      <c r="GD23" s="223"/>
      <c r="GE23" s="223"/>
      <c r="GF23" s="223"/>
      <c r="GG23" s="223"/>
      <c r="GH23" s="223"/>
      <c r="GI23" s="223"/>
      <c r="GJ23" s="223"/>
      <c r="GK23" s="223"/>
      <c r="GL23" s="223"/>
      <c r="GM23" s="223"/>
      <c r="GN23" s="223"/>
      <c r="GO23" s="223"/>
      <c r="GP23" s="223"/>
      <c r="GQ23" s="223"/>
      <c r="GR23" s="223"/>
      <c r="GS23" s="223"/>
      <c r="GT23" s="223"/>
      <c r="GU23" s="223"/>
      <c r="GV23" s="223"/>
      <c r="GW23" s="223"/>
      <c r="GX23" s="223"/>
      <c r="GY23" s="223"/>
      <c r="GZ23" s="223"/>
      <c r="HA23" s="223"/>
      <c r="HB23" s="223"/>
      <c r="HC23" s="223"/>
      <c r="HD23" s="223"/>
      <c r="HE23" s="223"/>
      <c r="HF23" s="223"/>
      <c r="HG23" s="223"/>
      <c r="HH23" s="223"/>
      <c r="HI23" s="223"/>
      <c r="HJ23" s="223"/>
      <c r="HK23" s="223"/>
      <c r="HL23" s="223"/>
      <c r="HM23" s="223"/>
      <c r="HN23" s="223"/>
      <c r="HO23" s="223"/>
      <c r="HP23" s="223"/>
      <c r="HQ23" s="223"/>
      <c r="HR23" s="223"/>
      <c r="HS23" s="223"/>
      <c r="HT23" s="223"/>
      <c r="HU23" s="223"/>
      <c r="HV23" s="223"/>
      <c r="HW23" s="223"/>
      <c r="HX23" s="223"/>
      <c r="HY23" s="223"/>
      <c r="HZ23" s="223"/>
      <c r="IA23" s="223"/>
      <c r="IB23" s="223"/>
      <c r="IC23" s="223"/>
      <c r="ID23" s="223"/>
      <c r="IE23" s="223"/>
      <c r="IF23" s="223"/>
      <c r="IG23" s="223"/>
      <c r="IH23" s="223"/>
      <c r="II23" s="223"/>
      <c r="IJ23" s="223"/>
      <c r="IK23" s="223"/>
      <c r="IL23" s="223"/>
      <c r="IM23" s="223"/>
      <c r="IN23" s="223"/>
      <c r="IO23" s="223"/>
      <c r="IP23" s="223"/>
      <c r="IQ23" s="223"/>
      <c r="IR23" s="223"/>
      <c r="IS23" s="223"/>
      <c r="IT23" s="223"/>
      <c r="IU23" s="223"/>
      <c r="IV23" s="223"/>
      <c r="IW23" s="223"/>
      <c r="IX23" s="223"/>
      <c r="IY23" s="223"/>
      <c r="IZ23" s="223"/>
      <c r="JA23" s="223"/>
      <c r="JB23" s="223"/>
      <c r="JC23" s="223"/>
      <c r="JD23" s="223"/>
      <c r="JE23" s="223"/>
      <c r="JF23" s="223"/>
      <c r="JG23" s="223"/>
      <c r="JH23" s="223"/>
      <c r="JI23" s="223"/>
      <c r="JJ23" s="223"/>
      <c r="JK23" s="223"/>
      <c r="JL23" s="223"/>
      <c r="JM23" s="223"/>
      <c r="JN23" s="223"/>
      <c r="JO23" s="223"/>
      <c r="JP23" s="223"/>
      <c r="JQ23" s="223"/>
      <c r="JR23" s="223"/>
      <c r="JS23" s="223"/>
      <c r="JT23" s="223"/>
      <c r="JU23" s="223"/>
      <c r="JV23" s="223"/>
      <c r="JW23" s="223"/>
      <c r="JX23" s="223"/>
      <c r="JY23" s="223"/>
      <c r="JZ23" s="223"/>
      <c r="KA23" s="223"/>
      <c r="KB23" s="223"/>
      <c r="KC23" s="223"/>
      <c r="KD23" s="223"/>
      <c r="KE23" s="223"/>
      <c r="KF23" s="223"/>
      <c r="KG23" s="223"/>
      <c r="KH23" s="223"/>
      <c r="KI23" s="223"/>
      <c r="KJ23" s="223"/>
      <c r="KK23" s="223"/>
      <c r="KL23" s="223"/>
      <c r="KM23" s="223"/>
      <c r="KN23" s="223"/>
      <c r="KO23" s="223"/>
      <c r="KP23" s="223"/>
      <c r="KQ23" s="223"/>
      <c r="KR23" s="223"/>
      <c r="KS23" s="223"/>
      <c r="KT23" s="223"/>
      <c r="KU23" s="223"/>
      <c r="KV23" s="223"/>
      <c r="KW23" s="223"/>
      <c r="KX23" s="223"/>
      <c r="KY23" s="223"/>
      <c r="KZ23" s="223"/>
      <c r="LA23" s="223"/>
      <c r="LB23" s="223"/>
      <c r="LC23" s="223"/>
      <c r="LD23" s="223"/>
      <c r="LE23" s="223"/>
      <c r="LF23" s="223"/>
      <c r="LG23" s="223"/>
      <c r="LH23" s="223"/>
      <c r="LI23" s="223"/>
      <c r="LJ23" s="223"/>
      <c r="LK23" s="223"/>
      <c r="LL23" s="223"/>
      <c r="LM23" s="223"/>
      <c r="LN23" s="223"/>
      <c r="LO23" s="223"/>
      <c r="LP23" s="223"/>
      <c r="LQ23" s="223"/>
      <c r="LR23" s="223"/>
      <c r="LS23" s="223"/>
      <c r="LT23" s="223"/>
      <c r="LU23" s="223"/>
      <c r="LV23" s="223"/>
      <c r="LW23" s="223"/>
      <c r="LX23" s="223"/>
      <c r="LY23" s="223"/>
      <c r="LZ23" s="223"/>
      <c r="MA23" s="223"/>
      <c r="MB23" s="223"/>
      <c r="MC23" s="223"/>
      <c r="MD23" s="223"/>
      <c r="ME23" s="223"/>
      <c r="MF23" s="223"/>
      <c r="MG23" s="223"/>
      <c r="MH23" s="223"/>
      <c r="MI23" s="223"/>
      <c r="MJ23" s="223"/>
      <c r="MK23" s="223"/>
      <c r="ML23" s="223"/>
      <c r="MM23" s="223"/>
      <c r="MN23" s="223"/>
      <c r="MO23" s="223"/>
      <c r="MP23" s="223"/>
      <c r="MQ23" s="223"/>
      <c r="MR23" s="223"/>
      <c r="MS23" s="223"/>
      <c r="MT23" s="223"/>
      <c r="MU23" s="223"/>
      <c r="MV23" s="223"/>
      <c r="MW23" s="223"/>
      <c r="MX23" s="223"/>
      <c r="MY23" s="223"/>
      <c r="MZ23" s="223"/>
      <c r="NA23" s="223"/>
      <c r="NB23" s="223"/>
      <c r="NC23" s="223"/>
      <c r="ND23" s="223"/>
      <c r="NE23" s="223"/>
      <c r="NF23" s="223"/>
      <c r="NG23" s="223"/>
      <c r="NH23" s="223"/>
      <c r="NI23" s="223"/>
      <c r="NJ23" s="223"/>
      <c r="NK23" s="223"/>
      <c r="NL23" s="223"/>
      <c r="NM23" s="223"/>
      <c r="NN23" s="223"/>
      <c r="NO23" s="223"/>
      <c r="NP23" s="223"/>
      <c r="NQ23" s="223"/>
      <c r="NR23" s="223"/>
      <c r="NS23" s="223"/>
      <c r="NT23" s="223"/>
      <c r="NU23" s="223"/>
      <c r="NV23" s="223"/>
      <c r="NW23" s="223"/>
      <c r="NX23" s="223"/>
      <c r="NY23" s="223"/>
      <c r="NZ23" s="223"/>
      <c r="OA23" s="223"/>
      <c r="OB23" s="223"/>
      <c r="OC23" s="223"/>
      <c r="OD23" s="223"/>
      <c r="OE23" s="223"/>
      <c r="OF23" s="223"/>
      <c r="OG23" s="223"/>
      <c r="OH23" s="223"/>
      <c r="OI23" s="223"/>
      <c r="OJ23" s="223"/>
      <c r="OK23" s="223"/>
      <c r="OL23" s="223"/>
      <c r="OM23" s="223"/>
      <c r="ON23" s="223"/>
      <c r="OO23" s="223"/>
      <c r="OP23" s="223"/>
      <c r="OQ23" s="223"/>
      <c r="OR23" s="223"/>
      <c r="OS23" s="223"/>
      <c r="OT23" s="223"/>
      <c r="OU23" s="223"/>
      <c r="OV23" s="223"/>
      <c r="OW23" s="223"/>
      <c r="OX23" s="223"/>
      <c r="OY23" s="223"/>
      <c r="OZ23" s="223"/>
      <c r="PA23" s="223"/>
      <c r="PB23" s="223"/>
      <c r="PC23" s="223"/>
      <c r="PD23" s="223"/>
      <c r="PE23" s="223"/>
      <c r="PF23" s="223"/>
      <c r="PG23" s="223"/>
      <c r="PH23" s="223"/>
      <c r="PI23" s="223"/>
      <c r="PJ23" s="223"/>
      <c r="PK23" s="223"/>
    </row>
    <row r="24" spans="1:427" s="37" customFormat="1" ht="12" customHeight="1" x14ac:dyDescent="0.3">
      <c r="A24" s="229" t="s">
        <v>211</v>
      </c>
      <c r="B24" s="230"/>
      <c r="C24" s="230"/>
      <c r="D24" s="230"/>
      <c r="E24" s="54"/>
      <c r="F24" s="231"/>
      <c r="G24" s="232"/>
      <c r="H24" s="233"/>
      <c r="I24" s="230"/>
      <c r="J24" s="54"/>
      <c r="K24" s="231"/>
      <c r="L24" s="234"/>
      <c r="M24" s="54"/>
      <c r="N24" s="54"/>
      <c r="O24" s="54"/>
      <c r="P24" s="54"/>
      <c r="Q24" s="234"/>
      <c r="R24" s="234"/>
      <c r="S24" s="54"/>
      <c r="T24" s="54"/>
      <c r="U24" s="54"/>
      <c r="V24" s="234"/>
      <c r="W24" s="234"/>
      <c r="X24" s="54"/>
      <c r="Y24" s="54"/>
      <c r="Z24" s="54"/>
      <c r="AA24" s="54"/>
      <c r="AB24" s="234"/>
      <c r="AC24" s="54"/>
      <c r="AD24" s="54"/>
      <c r="AE24" s="54"/>
      <c r="AF24" s="54"/>
      <c r="AG24" s="234"/>
      <c r="AH24" s="54"/>
      <c r="AI24" s="54"/>
      <c r="AJ24" s="54"/>
      <c r="AK24" s="54"/>
      <c r="AL24" s="54"/>
      <c r="AM24" s="54"/>
      <c r="AN24" s="54"/>
      <c r="AO24" s="105"/>
      <c r="AP24" s="105"/>
      <c r="AQ24" s="188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  <c r="IV24" s="105"/>
      <c r="IW24" s="105"/>
      <c r="IX24" s="105"/>
      <c r="IY24" s="105"/>
      <c r="IZ24" s="105"/>
      <c r="JA24" s="105"/>
      <c r="JB24" s="105"/>
      <c r="JC24" s="105"/>
      <c r="JD24" s="105"/>
      <c r="JE24" s="105"/>
      <c r="JF24" s="105"/>
      <c r="JG24" s="105"/>
      <c r="JH24" s="105"/>
      <c r="JI24" s="105"/>
      <c r="JJ24" s="105"/>
      <c r="JK24" s="105"/>
      <c r="JL24" s="105"/>
      <c r="JM24" s="105"/>
      <c r="JN24" s="105"/>
      <c r="JO24" s="105"/>
      <c r="JP24" s="105"/>
      <c r="JQ24" s="105"/>
      <c r="JR24" s="105"/>
      <c r="JS24" s="105"/>
      <c r="JT24" s="105"/>
      <c r="JU24" s="105"/>
      <c r="JV24" s="105"/>
      <c r="JW24" s="105"/>
      <c r="JX24" s="105"/>
      <c r="JY24" s="105"/>
      <c r="JZ24" s="105"/>
      <c r="KA24" s="105"/>
      <c r="KB24" s="105"/>
      <c r="KC24" s="105"/>
      <c r="KD24" s="105"/>
      <c r="KE24" s="105"/>
      <c r="KF24" s="105"/>
      <c r="KG24" s="105"/>
      <c r="KH24" s="105"/>
      <c r="KI24" s="105"/>
      <c r="KJ24" s="105"/>
      <c r="KK24" s="105"/>
      <c r="KL24" s="105"/>
      <c r="KM24" s="105"/>
      <c r="KN24" s="105"/>
      <c r="KO24" s="105"/>
      <c r="KP24" s="105"/>
      <c r="KQ24" s="105"/>
      <c r="KR24" s="105"/>
      <c r="KS24" s="105"/>
      <c r="KT24" s="105"/>
      <c r="KU24" s="105"/>
      <c r="KV24" s="105"/>
      <c r="KW24" s="105"/>
      <c r="KX24" s="105"/>
      <c r="KY24" s="105"/>
      <c r="KZ24" s="105"/>
      <c r="LA24" s="105"/>
      <c r="LB24" s="105"/>
      <c r="LC24" s="105"/>
      <c r="LD24" s="105"/>
      <c r="LE24" s="105"/>
      <c r="LF24" s="105"/>
      <c r="LG24" s="105"/>
      <c r="LH24" s="105"/>
      <c r="LI24" s="105"/>
      <c r="LJ24" s="105"/>
      <c r="LK24" s="105"/>
      <c r="LL24" s="105"/>
      <c r="LM24" s="105"/>
      <c r="LN24" s="105"/>
      <c r="LO24" s="105"/>
      <c r="LP24" s="105"/>
      <c r="LQ24" s="105"/>
      <c r="LR24" s="105"/>
      <c r="LS24" s="105"/>
      <c r="LT24" s="105"/>
      <c r="LU24" s="105"/>
      <c r="LV24" s="105"/>
      <c r="LW24" s="105"/>
      <c r="LX24" s="105"/>
      <c r="LY24" s="105"/>
      <c r="LZ24" s="105"/>
      <c r="MA24" s="105"/>
      <c r="MB24" s="105"/>
      <c r="MC24" s="105"/>
      <c r="MD24" s="105"/>
      <c r="ME24" s="105"/>
      <c r="MF24" s="105"/>
      <c r="MG24" s="105"/>
      <c r="MH24" s="105"/>
      <c r="MI24" s="105"/>
      <c r="MJ24" s="105"/>
      <c r="MK24" s="105"/>
      <c r="ML24" s="105"/>
      <c r="MM24" s="105"/>
      <c r="MN24" s="105"/>
      <c r="MO24" s="105"/>
      <c r="MP24" s="105"/>
      <c r="MQ24" s="105"/>
      <c r="MR24" s="105"/>
      <c r="MS24" s="105"/>
      <c r="MT24" s="105"/>
      <c r="MU24" s="105"/>
      <c r="MV24" s="105"/>
      <c r="MW24" s="105"/>
      <c r="MX24" s="105"/>
      <c r="MY24" s="105"/>
      <c r="MZ24" s="105"/>
      <c r="NA24" s="105"/>
      <c r="NB24" s="105"/>
      <c r="NC24" s="105"/>
      <c r="ND24" s="105"/>
      <c r="NE24" s="105"/>
      <c r="NF24" s="105"/>
      <c r="NG24" s="105"/>
      <c r="NH24" s="105"/>
      <c r="NI24" s="105"/>
      <c r="NJ24" s="105"/>
      <c r="NK24" s="105"/>
      <c r="NL24" s="105"/>
      <c r="NM24" s="105"/>
      <c r="NN24" s="105"/>
      <c r="NO24" s="105"/>
      <c r="NP24" s="105"/>
      <c r="NQ24" s="105"/>
      <c r="NR24" s="105"/>
      <c r="NS24" s="105"/>
      <c r="NT24" s="105"/>
      <c r="NU24" s="105"/>
      <c r="NV24" s="105"/>
      <c r="NW24" s="105"/>
      <c r="NX24" s="105"/>
      <c r="NY24" s="105"/>
      <c r="NZ24" s="105"/>
      <c r="OA24" s="105"/>
      <c r="OB24" s="105"/>
      <c r="OC24" s="105"/>
      <c r="OD24" s="105"/>
      <c r="OE24" s="105"/>
      <c r="OF24" s="105"/>
      <c r="OG24" s="105"/>
      <c r="OH24" s="105"/>
      <c r="OI24" s="105"/>
      <c r="OJ24" s="105"/>
      <c r="OK24" s="105"/>
      <c r="OL24" s="105"/>
      <c r="OM24" s="105"/>
      <c r="ON24" s="105"/>
      <c r="OO24" s="105"/>
      <c r="OP24" s="105"/>
      <c r="OQ24" s="105"/>
      <c r="OR24" s="105"/>
      <c r="OS24" s="105"/>
      <c r="OT24" s="105"/>
      <c r="OU24" s="105"/>
      <c r="OV24" s="105"/>
      <c r="OW24" s="105"/>
      <c r="OX24" s="105"/>
      <c r="OY24" s="105"/>
      <c r="OZ24" s="105"/>
      <c r="PA24" s="105"/>
      <c r="PB24" s="105"/>
      <c r="PC24" s="105"/>
      <c r="PD24" s="105"/>
      <c r="PE24" s="105"/>
      <c r="PF24" s="105"/>
      <c r="PG24" s="105"/>
      <c r="PH24" s="105"/>
      <c r="PI24" s="105"/>
      <c r="PJ24" s="105"/>
      <c r="PK24" s="105"/>
    </row>
    <row r="25" spans="1:427" s="37" customFormat="1" ht="12" customHeight="1" x14ac:dyDescent="0.3">
      <c r="A25" s="229" t="s">
        <v>212</v>
      </c>
      <c r="B25" s="230"/>
      <c r="C25" s="230"/>
      <c r="D25" s="230"/>
      <c r="E25" s="54"/>
      <c r="F25" s="54"/>
      <c r="G25" s="232"/>
      <c r="H25" s="233"/>
      <c r="I25" s="230"/>
      <c r="J25" s="54"/>
      <c r="K25" s="54"/>
      <c r="L25" s="234"/>
      <c r="M25" s="54"/>
      <c r="N25" s="54"/>
      <c r="O25" s="54"/>
      <c r="P25" s="54"/>
      <c r="Q25" s="234"/>
      <c r="R25" s="234"/>
      <c r="S25" s="54"/>
      <c r="T25" s="54"/>
      <c r="U25" s="54"/>
      <c r="V25" s="234"/>
      <c r="W25" s="234"/>
      <c r="X25" s="54"/>
      <c r="Y25" s="54"/>
      <c r="Z25" s="54"/>
      <c r="AA25" s="54"/>
      <c r="AB25" s="234"/>
      <c r="AC25" s="54"/>
      <c r="AD25" s="54"/>
      <c r="AE25" s="54"/>
      <c r="AF25" s="54"/>
      <c r="AG25" s="234"/>
      <c r="AH25" s="54"/>
      <c r="AI25" s="54"/>
      <c r="AJ25" s="54"/>
      <c r="AK25" s="54"/>
      <c r="AL25" s="54"/>
      <c r="AM25" s="54"/>
      <c r="AN25" s="54"/>
      <c r="AO25" s="105"/>
      <c r="AP25" s="105"/>
      <c r="AQ25" s="188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</row>
    <row r="26" spans="1:427" s="37" customFormat="1" ht="12" customHeight="1" x14ac:dyDescent="0.3">
      <c r="A26" s="39"/>
      <c r="B26" s="230"/>
      <c r="C26" s="230"/>
      <c r="D26" s="235"/>
      <c r="E26" s="235"/>
      <c r="F26" s="236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54"/>
      <c r="W26" s="234"/>
      <c r="X26" s="54"/>
      <c r="Y26" s="54"/>
      <c r="Z26" s="54"/>
      <c r="AA26" s="54"/>
      <c r="AB26" s="234"/>
      <c r="AC26" s="54"/>
      <c r="AD26" s="54"/>
      <c r="AE26" s="54"/>
      <c r="AF26" s="54"/>
      <c r="AG26" s="234"/>
      <c r="AH26" s="54"/>
      <c r="AI26" s="54"/>
      <c r="AJ26" s="54"/>
      <c r="AK26" s="54"/>
      <c r="AL26" s="54"/>
      <c r="AM26" s="54"/>
      <c r="AN26" s="54"/>
      <c r="AO26" s="105"/>
      <c r="AP26" s="105"/>
      <c r="AQ26" s="188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  <c r="IV26" s="105"/>
      <c r="IW26" s="105"/>
      <c r="IX26" s="105"/>
      <c r="IY26" s="105"/>
      <c r="IZ26" s="105"/>
      <c r="JA26" s="105"/>
      <c r="JB26" s="105"/>
      <c r="JC26" s="105"/>
      <c r="JD26" s="105"/>
      <c r="JE26" s="105"/>
      <c r="JF26" s="105"/>
      <c r="JG26" s="105"/>
      <c r="JH26" s="105"/>
      <c r="JI26" s="105"/>
      <c r="JJ26" s="105"/>
      <c r="JK26" s="105"/>
      <c r="JL26" s="105"/>
      <c r="JM26" s="105"/>
      <c r="JN26" s="105"/>
      <c r="JO26" s="105"/>
      <c r="JP26" s="105"/>
      <c r="JQ26" s="105"/>
      <c r="JR26" s="105"/>
      <c r="JS26" s="105"/>
      <c r="JT26" s="105"/>
      <c r="JU26" s="105"/>
      <c r="JV26" s="105"/>
      <c r="JW26" s="105"/>
      <c r="JX26" s="105"/>
      <c r="JY26" s="105"/>
      <c r="JZ26" s="105"/>
      <c r="KA26" s="105"/>
      <c r="KB26" s="105"/>
      <c r="KC26" s="105"/>
      <c r="KD26" s="105"/>
      <c r="KE26" s="105"/>
      <c r="KF26" s="105"/>
      <c r="KG26" s="105"/>
      <c r="KH26" s="105"/>
      <c r="KI26" s="105"/>
      <c r="KJ26" s="105"/>
      <c r="KK26" s="105"/>
      <c r="KL26" s="105"/>
      <c r="KM26" s="105"/>
      <c r="KN26" s="105"/>
      <c r="KO26" s="105"/>
      <c r="KP26" s="105"/>
      <c r="KQ26" s="105"/>
      <c r="KR26" s="105"/>
      <c r="KS26" s="105"/>
      <c r="KT26" s="105"/>
      <c r="KU26" s="105"/>
      <c r="KV26" s="105"/>
      <c r="KW26" s="105"/>
      <c r="KX26" s="105"/>
      <c r="KY26" s="105"/>
      <c r="KZ26" s="105"/>
      <c r="LA26" s="105"/>
      <c r="LB26" s="105"/>
      <c r="LC26" s="105"/>
      <c r="LD26" s="105"/>
      <c r="LE26" s="105"/>
      <c r="LF26" s="105"/>
      <c r="LG26" s="105"/>
      <c r="LH26" s="105"/>
      <c r="LI26" s="105"/>
      <c r="LJ26" s="105"/>
      <c r="LK26" s="105"/>
      <c r="LL26" s="105"/>
      <c r="LM26" s="105"/>
      <c r="LN26" s="105"/>
      <c r="LO26" s="105"/>
      <c r="LP26" s="105"/>
      <c r="LQ26" s="105"/>
      <c r="LR26" s="105"/>
      <c r="LS26" s="105"/>
      <c r="LT26" s="105"/>
      <c r="LU26" s="105"/>
      <c r="LV26" s="105"/>
      <c r="LW26" s="105"/>
      <c r="LX26" s="105"/>
      <c r="LY26" s="105"/>
      <c r="LZ26" s="105"/>
      <c r="MA26" s="105"/>
      <c r="MB26" s="105"/>
      <c r="MC26" s="105"/>
      <c r="MD26" s="105"/>
      <c r="ME26" s="105"/>
      <c r="MF26" s="105"/>
      <c r="MG26" s="105"/>
      <c r="MH26" s="105"/>
      <c r="MI26" s="105"/>
      <c r="MJ26" s="105"/>
      <c r="MK26" s="105"/>
      <c r="ML26" s="105"/>
      <c r="MM26" s="105"/>
      <c r="MN26" s="105"/>
      <c r="MO26" s="105"/>
      <c r="MP26" s="105"/>
      <c r="MQ26" s="105"/>
      <c r="MR26" s="105"/>
      <c r="MS26" s="105"/>
      <c r="MT26" s="105"/>
      <c r="MU26" s="105"/>
      <c r="MV26" s="105"/>
      <c r="MW26" s="105"/>
      <c r="MX26" s="105"/>
      <c r="MY26" s="105"/>
      <c r="MZ26" s="105"/>
      <c r="NA26" s="105"/>
      <c r="NB26" s="105"/>
      <c r="NC26" s="105"/>
      <c r="ND26" s="105"/>
      <c r="NE26" s="105"/>
      <c r="NF26" s="105"/>
      <c r="NG26" s="105"/>
      <c r="NH26" s="105"/>
      <c r="NI26" s="105"/>
      <c r="NJ26" s="105"/>
      <c r="NK26" s="105"/>
      <c r="NL26" s="105"/>
      <c r="NM26" s="105"/>
      <c r="NN26" s="105"/>
      <c r="NO26" s="105"/>
      <c r="NP26" s="105"/>
      <c r="NQ26" s="105"/>
      <c r="NR26" s="105"/>
      <c r="NS26" s="105"/>
      <c r="NT26" s="105"/>
      <c r="NU26" s="105"/>
      <c r="NV26" s="105"/>
      <c r="NW26" s="105"/>
      <c r="NX26" s="105"/>
      <c r="NY26" s="105"/>
      <c r="NZ26" s="105"/>
      <c r="OA26" s="105"/>
      <c r="OB26" s="105"/>
      <c r="OC26" s="105"/>
      <c r="OD26" s="105"/>
      <c r="OE26" s="105"/>
      <c r="OF26" s="105"/>
      <c r="OG26" s="105"/>
      <c r="OH26" s="105"/>
      <c r="OI26" s="105"/>
      <c r="OJ26" s="105"/>
      <c r="OK26" s="105"/>
      <c r="OL26" s="105"/>
      <c r="OM26" s="105"/>
      <c r="ON26" s="105"/>
      <c r="OO26" s="105"/>
      <c r="OP26" s="105"/>
      <c r="OQ26" s="105"/>
      <c r="OR26" s="105"/>
      <c r="OS26" s="105"/>
      <c r="OT26" s="105"/>
      <c r="OU26" s="105"/>
      <c r="OV26" s="105"/>
      <c r="OW26" s="105"/>
      <c r="OX26" s="105"/>
      <c r="OY26" s="105"/>
      <c r="OZ26" s="105"/>
      <c r="PA26" s="105"/>
      <c r="PB26" s="105"/>
      <c r="PC26" s="105"/>
      <c r="PD26" s="105"/>
      <c r="PE26" s="105"/>
      <c r="PF26" s="105"/>
      <c r="PG26" s="105"/>
      <c r="PH26" s="105"/>
      <c r="PI26" s="105"/>
      <c r="PJ26" s="105"/>
      <c r="PK26" s="105"/>
    </row>
    <row r="27" spans="1:427" s="37" customFormat="1" ht="12" customHeight="1" x14ac:dyDescent="0.3">
      <c r="A27" s="288" t="s">
        <v>213</v>
      </c>
      <c r="B27" s="237"/>
      <c r="C27" s="238"/>
      <c r="D27" s="239"/>
      <c r="E27" s="54"/>
      <c r="F27" s="54"/>
      <c r="G27" s="238"/>
      <c r="H27" s="238"/>
      <c r="I27" s="238"/>
      <c r="J27" s="54"/>
      <c r="K27" s="54"/>
      <c r="L27" s="188"/>
      <c r="M27" s="54"/>
      <c r="N27" s="54"/>
      <c r="O27" s="54"/>
      <c r="P27" s="54"/>
      <c r="Q27" s="240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105"/>
      <c r="AP27" s="105"/>
      <c r="AQ27" s="188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  <c r="IU27" s="105"/>
      <c r="IV27" s="105"/>
      <c r="IW27" s="105"/>
      <c r="IX27" s="105"/>
      <c r="IY27" s="105"/>
      <c r="IZ27" s="105"/>
      <c r="JA27" s="105"/>
      <c r="JB27" s="105"/>
      <c r="JC27" s="105"/>
      <c r="JD27" s="105"/>
      <c r="JE27" s="105"/>
      <c r="JF27" s="105"/>
      <c r="JG27" s="105"/>
      <c r="JH27" s="105"/>
      <c r="JI27" s="105"/>
      <c r="JJ27" s="105"/>
      <c r="JK27" s="105"/>
      <c r="JL27" s="105"/>
      <c r="JM27" s="105"/>
      <c r="JN27" s="105"/>
      <c r="JO27" s="105"/>
      <c r="JP27" s="105"/>
      <c r="JQ27" s="105"/>
      <c r="JR27" s="105"/>
      <c r="JS27" s="105"/>
      <c r="JT27" s="105"/>
      <c r="JU27" s="105"/>
      <c r="JV27" s="105"/>
      <c r="JW27" s="105"/>
      <c r="JX27" s="105"/>
      <c r="JY27" s="105"/>
      <c r="JZ27" s="105"/>
      <c r="KA27" s="105"/>
      <c r="KB27" s="105"/>
      <c r="KC27" s="105"/>
      <c r="KD27" s="105"/>
      <c r="KE27" s="105"/>
      <c r="KF27" s="105"/>
      <c r="KG27" s="105"/>
      <c r="KH27" s="105"/>
      <c r="KI27" s="105"/>
      <c r="KJ27" s="105"/>
      <c r="KK27" s="105"/>
      <c r="KL27" s="105"/>
      <c r="KM27" s="105"/>
      <c r="KN27" s="105"/>
      <c r="KO27" s="105"/>
      <c r="KP27" s="105"/>
      <c r="KQ27" s="105"/>
      <c r="KR27" s="105"/>
      <c r="KS27" s="105"/>
      <c r="KT27" s="105"/>
      <c r="KU27" s="105"/>
      <c r="KV27" s="105"/>
      <c r="KW27" s="105"/>
      <c r="KX27" s="105"/>
      <c r="KY27" s="105"/>
      <c r="KZ27" s="105"/>
      <c r="LA27" s="105"/>
      <c r="LB27" s="105"/>
      <c r="LC27" s="105"/>
      <c r="LD27" s="105"/>
      <c r="LE27" s="105"/>
      <c r="LF27" s="105"/>
      <c r="LG27" s="105"/>
      <c r="LH27" s="105"/>
      <c r="LI27" s="105"/>
      <c r="LJ27" s="105"/>
      <c r="LK27" s="105"/>
      <c r="LL27" s="105"/>
      <c r="LM27" s="105"/>
      <c r="LN27" s="105"/>
      <c r="LO27" s="105"/>
      <c r="LP27" s="105"/>
      <c r="LQ27" s="105"/>
      <c r="LR27" s="105"/>
      <c r="LS27" s="105"/>
      <c r="LT27" s="105"/>
      <c r="LU27" s="105"/>
      <c r="LV27" s="105"/>
      <c r="LW27" s="105"/>
      <c r="LX27" s="105"/>
      <c r="LY27" s="105"/>
      <c r="LZ27" s="105"/>
      <c r="MA27" s="105"/>
      <c r="MB27" s="105"/>
      <c r="MC27" s="105"/>
      <c r="MD27" s="105"/>
      <c r="ME27" s="105"/>
      <c r="MF27" s="105"/>
      <c r="MG27" s="105"/>
      <c r="MH27" s="105"/>
      <c r="MI27" s="105"/>
      <c r="MJ27" s="105"/>
      <c r="MK27" s="105"/>
      <c r="ML27" s="105"/>
      <c r="MM27" s="105"/>
      <c r="MN27" s="105"/>
      <c r="MO27" s="105"/>
      <c r="MP27" s="105"/>
      <c r="MQ27" s="105"/>
      <c r="MR27" s="105"/>
      <c r="MS27" s="105"/>
      <c r="MT27" s="105"/>
      <c r="MU27" s="105"/>
      <c r="MV27" s="105"/>
      <c r="MW27" s="105"/>
      <c r="MX27" s="105"/>
      <c r="MY27" s="105"/>
      <c r="MZ27" s="105"/>
      <c r="NA27" s="105"/>
      <c r="NB27" s="105"/>
      <c r="NC27" s="105"/>
      <c r="ND27" s="105"/>
      <c r="NE27" s="105"/>
      <c r="NF27" s="105"/>
      <c r="NG27" s="105"/>
      <c r="NH27" s="105"/>
      <c r="NI27" s="105"/>
      <c r="NJ27" s="105"/>
      <c r="NK27" s="105"/>
      <c r="NL27" s="105"/>
      <c r="NM27" s="105"/>
      <c r="NN27" s="105"/>
      <c r="NO27" s="105"/>
      <c r="NP27" s="105"/>
      <c r="NQ27" s="105"/>
      <c r="NR27" s="105"/>
      <c r="NS27" s="105"/>
      <c r="NT27" s="105"/>
      <c r="NU27" s="105"/>
      <c r="NV27" s="105"/>
      <c r="NW27" s="105"/>
      <c r="NX27" s="105"/>
      <c r="NY27" s="105"/>
      <c r="NZ27" s="105"/>
      <c r="OA27" s="105"/>
      <c r="OB27" s="105"/>
      <c r="OC27" s="105"/>
      <c r="OD27" s="105"/>
      <c r="OE27" s="105"/>
      <c r="OF27" s="105"/>
      <c r="OG27" s="105"/>
      <c r="OH27" s="105"/>
      <c r="OI27" s="105"/>
      <c r="OJ27" s="105"/>
      <c r="OK27" s="105"/>
      <c r="OL27" s="105"/>
      <c r="OM27" s="105"/>
      <c r="ON27" s="105"/>
      <c r="OO27" s="105"/>
      <c r="OP27" s="105"/>
      <c r="OQ27" s="105"/>
      <c r="OR27" s="105"/>
      <c r="OS27" s="105"/>
      <c r="OT27" s="105"/>
      <c r="OU27" s="105"/>
      <c r="OV27" s="105"/>
      <c r="OW27" s="105"/>
      <c r="OX27" s="105"/>
      <c r="OY27" s="105"/>
      <c r="OZ27" s="105"/>
      <c r="PA27" s="105"/>
      <c r="PB27" s="105"/>
      <c r="PC27" s="105"/>
      <c r="PD27" s="105"/>
      <c r="PE27" s="105"/>
      <c r="PF27" s="105"/>
      <c r="PG27" s="105"/>
      <c r="PH27" s="105"/>
      <c r="PI27" s="105"/>
      <c r="PJ27" s="105"/>
      <c r="PK27" s="105"/>
    </row>
    <row r="28" spans="1:427" s="37" customFormat="1" ht="12" customHeight="1" x14ac:dyDescent="0.3">
      <c r="A28" s="245" t="s">
        <v>214</v>
      </c>
      <c r="B28" s="238"/>
      <c r="C28" s="238"/>
      <c r="D28" s="238"/>
      <c r="E28" s="54"/>
      <c r="F28" s="54"/>
      <c r="G28" s="238"/>
      <c r="H28" s="238"/>
      <c r="I28" s="238"/>
      <c r="J28" s="54"/>
      <c r="K28" s="54"/>
      <c r="L28" s="188"/>
      <c r="M28" s="54"/>
      <c r="N28" s="54"/>
      <c r="O28" s="54"/>
      <c r="P28" s="54"/>
      <c r="Q28" s="240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105"/>
      <c r="AP28" s="105"/>
      <c r="AQ28" s="188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  <c r="IV28" s="105"/>
      <c r="IW28" s="105"/>
      <c r="IX28" s="105"/>
      <c r="IY28" s="105"/>
      <c r="IZ28" s="105"/>
      <c r="JA28" s="105"/>
      <c r="JB28" s="105"/>
      <c r="JC28" s="105"/>
      <c r="JD28" s="105"/>
      <c r="JE28" s="105"/>
      <c r="JF28" s="105"/>
      <c r="JG28" s="105"/>
      <c r="JH28" s="105"/>
      <c r="JI28" s="105"/>
      <c r="JJ28" s="105"/>
      <c r="JK28" s="105"/>
      <c r="JL28" s="105"/>
      <c r="JM28" s="105"/>
      <c r="JN28" s="105"/>
      <c r="JO28" s="105"/>
      <c r="JP28" s="105"/>
      <c r="JQ28" s="105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105"/>
      <c r="KC28" s="105"/>
      <c r="KD28" s="105"/>
      <c r="KE28" s="105"/>
      <c r="KF28" s="105"/>
      <c r="KG28" s="105"/>
      <c r="KH28" s="105"/>
      <c r="KI28" s="105"/>
      <c r="KJ28" s="105"/>
      <c r="KK28" s="105"/>
      <c r="KL28" s="105"/>
      <c r="KM28" s="105"/>
      <c r="KN28" s="105"/>
      <c r="KO28" s="105"/>
      <c r="KP28" s="105"/>
      <c r="KQ28" s="105"/>
      <c r="KR28" s="105"/>
      <c r="KS28" s="105"/>
      <c r="KT28" s="105"/>
      <c r="KU28" s="105"/>
      <c r="KV28" s="105"/>
      <c r="KW28" s="105"/>
      <c r="KX28" s="105"/>
      <c r="KY28" s="105"/>
      <c r="KZ28" s="105"/>
      <c r="LA28" s="105"/>
      <c r="LB28" s="105"/>
      <c r="LC28" s="105"/>
      <c r="LD28" s="105"/>
      <c r="LE28" s="105"/>
      <c r="LF28" s="105"/>
      <c r="LG28" s="105"/>
      <c r="LH28" s="105"/>
      <c r="LI28" s="105"/>
      <c r="LJ28" s="105"/>
      <c r="LK28" s="105"/>
      <c r="LL28" s="105"/>
      <c r="LM28" s="105"/>
      <c r="LN28" s="105"/>
      <c r="LO28" s="105"/>
      <c r="LP28" s="105"/>
      <c r="LQ28" s="105"/>
      <c r="LR28" s="105"/>
      <c r="LS28" s="105"/>
      <c r="LT28" s="105"/>
      <c r="LU28" s="105"/>
      <c r="LV28" s="105"/>
      <c r="LW28" s="105"/>
      <c r="LX28" s="105"/>
      <c r="LY28" s="105"/>
      <c r="LZ28" s="105"/>
      <c r="MA28" s="105"/>
      <c r="MB28" s="105"/>
      <c r="MC28" s="105"/>
      <c r="MD28" s="105"/>
      <c r="ME28" s="105"/>
      <c r="MF28" s="105"/>
      <c r="MG28" s="105"/>
      <c r="MH28" s="105"/>
      <c r="MI28" s="105"/>
      <c r="MJ28" s="105"/>
      <c r="MK28" s="105"/>
      <c r="ML28" s="105"/>
      <c r="MM28" s="105"/>
      <c r="MN28" s="105"/>
      <c r="MO28" s="105"/>
      <c r="MP28" s="105"/>
      <c r="MQ28" s="105"/>
      <c r="MR28" s="105"/>
      <c r="MS28" s="105"/>
      <c r="MT28" s="105"/>
      <c r="MU28" s="105"/>
      <c r="MV28" s="105"/>
      <c r="MW28" s="105"/>
      <c r="MX28" s="105"/>
      <c r="MY28" s="105"/>
      <c r="MZ28" s="105"/>
      <c r="NA28" s="105"/>
      <c r="NB28" s="105"/>
      <c r="NC28" s="105"/>
      <c r="ND28" s="105"/>
      <c r="NE28" s="105"/>
      <c r="NF28" s="105"/>
      <c r="NG28" s="105"/>
      <c r="NH28" s="105"/>
      <c r="NI28" s="105"/>
      <c r="NJ28" s="105"/>
      <c r="NK28" s="105"/>
      <c r="NL28" s="105"/>
      <c r="NM28" s="105"/>
      <c r="NN28" s="105"/>
      <c r="NO28" s="105"/>
      <c r="NP28" s="105"/>
      <c r="NQ28" s="105"/>
      <c r="NR28" s="105"/>
      <c r="NS28" s="105"/>
      <c r="NT28" s="105"/>
      <c r="NU28" s="105"/>
      <c r="NV28" s="105"/>
      <c r="NW28" s="105"/>
      <c r="NX28" s="105"/>
      <c r="NY28" s="105"/>
      <c r="NZ28" s="105"/>
      <c r="OA28" s="105"/>
      <c r="OB28" s="105"/>
      <c r="OC28" s="105"/>
      <c r="OD28" s="105"/>
      <c r="OE28" s="105"/>
      <c r="OF28" s="105"/>
      <c r="OG28" s="105"/>
      <c r="OH28" s="105"/>
      <c r="OI28" s="105"/>
      <c r="OJ28" s="105"/>
      <c r="OK28" s="105"/>
      <c r="OL28" s="105"/>
      <c r="OM28" s="105"/>
      <c r="ON28" s="105"/>
      <c r="OO28" s="105"/>
      <c r="OP28" s="105"/>
      <c r="OQ28" s="105"/>
      <c r="OR28" s="105"/>
      <c r="OS28" s="105"/>
      <c r="OT28" s="105"/>
      <c r="OU28" s="105"/>
      <c r="OV28" s="105"/>
      <c r="OW28" s="105"/>
      <c r="OX28" s="105"/>
      <c r="OY28" s="105"/>
      <c r="OZ28" s="105"/>
      <c r="PA28" s="105"/>
      <c r="PB28" s="105"/>
      <c r="PC28" s="105"/>
      <c r="PD28" s="105"/>
      <c r="PE28" s="105"/>
      <c r="PF28" s="105"/>
      <c r="PG28" s="105"/>
      <c r="PH28" s="105"/>
      <c r="PI28" s="105"/>
      <c r="PJ28" s="105"/>
      <c r="PK28" s="105"/>
    </row>
    <row r="29" spans="1:427" s="37" customFormat="1" ht="12" customHeight="1" x14ac:dyDescent="0.3">
      <c r="A29" s="246" t="s">
        <v>215</v>
      </c>
      <c r="B29" s="238"/>
      <c r="C29" s="238"/>
      <c r="D29" s="238"/>
      <c r="E29" s="54"/>
      <c r="F29" s="54"/>
      <c r="G29" s="238"/>
      <c r="H29" s="238"/>
      <c r="I29" s="238"/>
      <c r="J29" s="54"/>
      <c r="K29" s="54"/>
      <c r="L29" s="188"/>
      <c r="M29" s="54"/>
      <c r="N29" s="54"/>
      <c r="O29" s="54"/>
      <c r="P29" s="54"/>
      <c r="Q29" s="240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105"/>
      <c r="AP29" s="105"/>
      <c r="AQ29" s="188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  <c r="IU29" s="105"/>
      <c r="IV29" s="105"/>
      <c r="IW29" s="105"/>
      <c r="IX29" s="105"/>
      <c r="IY29" s="105"/>
      <c r="IZ29" s="105"/>
      <c r="JA29" s="105"/>
      <c r="JB29" s="105"/>
      <c r="JC29" s="105"/>
      <c r="JD29" s="105"/>
      <c r="JE29" s="105"/>
      <c r="JF29" s="105"/>
      <c r="JG29" s="105"/>
      <c r="JH29" s="105"/>
      <c r="JI29" s="105"/>
      <c r="JJ29" s="105"/>
      <c r="JK29" s="105"/>
      <c r="JL29" s="105"/>
      <c r="JM29" s="105"/>
      <c r="JN29" s="105"/>
      <c r="JO29" s="105"/>
      <c r="JP29" s="105"/>
      <c r="JQ29" s="105"/>
      <c r="JR29" s="105"/>
      <c r="JS29" s="105"/>
      <c r="JT29" s="105"/>
      <c r="JU29" s="105"/>
      <c r="JV29" s="105"/>
      <c r="JW29" s="105"/>
      <c r="JX29" s="105"/>
      <c r="JY29" s="105"/>
      <c r="JZ29" s="105"/>
      <c r="KA29" s="105"/>
      <c r="KB29" s="105"/>
      <c r="KC29" s="105"/>
      <c r="KD29" s="105"/>
      <c r="KE29" s="105"/>
      <c r="KF29" s="105"/>
      <c r="KG29" s="105"/>
      <c r="KH29" s="105"/>
      <c r="KI29" s="105"/>
      <c r="KJ29" s="105"/>
      <c r="KK29" s="105"/>
      <c r="KL29" s="105"/>
      <c r="KM29" s="105"/>
      <c r="KN29" s="105"/>
      <c r="KO29" s="105"/>
      <c r="KP29" s="105"/>
      <c r="KQ29" s="105"/>
      <c r="KR29" s="105"/>
      <c r="KS29" s="105"/>
      <c r="KT29" s="105"/>
      <c r="KU29" s="105"/>
      <c r="KV29" s="105"/>
      <c r="KW29" s="105"/>
      <c r="KX29" s="105"/>
      <c r="KY29" s="105"/>
      <c r="KZ29" s="105"/>
      <c r="LA29" s="105"/>
      <c r="LB29" s="105"/>
      <c r="LC29" s="105"/>
      <c r="LD29" s="105"/>
      <c r="LE29" s="105"/>
      <c r="LF29" s="105"/>
      <c r="LG29" s="105"/>
      <c r="LH29" s="105"/>
      <c r="LI29" s="105"/>
      <c r="LJ29" s="105"/>
      <c r="LK29" s="105"/>
      <c r="LL29" s="105"/>
      <c r="LM29" s="105"/>
      <c r="LN29" s="105"/>
      <c r="LO29" s="105"/>
      <c r="LP29" s="105"/>
      <c r="LQ29" s="105"/>
      <c r="LR29" s="105"/>
      <c r="LS29" s="105"/>
      <c r="LT29" s="105"/>
      <c r="LU29" s="105"/>
      <c r="LV29" s="105"/>
      <c r="LW29" s="105"/>
      <c r="LX29" s="105"/>
      <c r="LY29" s="105"/>
      <c r="LZ29" s="105"/>
      <c r="MA29" s="105"/>
      <c r="MB29" s="105"/>
      <c r="MC29" s="105"/>
      <c r="MD29" s="105"/>
      <c r="ME29" s="105"/>
      <c r="MF29" s="105"/>
      <c r="MG29" s="105"/>
      <c r="MH29" s="105"/>
      <c r="MI29" s="105"/>
      <c r="MJ29" s="105"/>
      <c r="MK29" s="105"/>
      <c r="ML29" s="105"/>
      <c r="MM29" s="105"/>
      <c r="MN29" s="105"/>
      <c r="MO29" s="105"/>
      <c r="MP29" s="105"/>
      <c r="MQ29" s="105"/>
      <c r="MR29" s="105"/>
      <c r="MS29" s="105"/>
      <c r="MT29" s="105"/>
      <c r="MU29" s="105"/>
      <c r="MV29" s="105"/>
      <c r="MW29" s="105"/>
      <c r="MX29" s="105"/>
      <c r="MY29" s="105"/>
      <c r="MZ29" s="105"/>
      <c r="NA29" s="105"/>
      <c r="NB29" s="105"/>
      <c r="NC29" s="105"/>
      <c r="ND29" s="105"/>
      <c r="NE29" s="105"/>
      <c r="NF29" s="105"/>
      <c r="NG29" s="105"/>
      <c r="NH29" s="105"/>
      <c r="NI29" s="105"/>
      <c r="NJ29" s="105"/>
      <c r="NK29" s="105"/>
      <c r="NL29" s="105"/>
      <c r="NM29" s="105"/>
      <c r="NN29" s="105"/>
      <c r="NO29" s="105"/>
      <c r="NP29" s="105"/>
      <c r="NQ29" s="105"/>
      <c r="NR29" s="105"/>
      <c r="NS29" s="105"/>
      <c r="NT29" s="105"/>
      <c r="NU29" s="105"/>
      <c r="NV29" s="105"/>
      <c r="NW29" s="105"/>
      <c r="NX29" s="105"/>
      <c r="NY29" s="105"/>
      <c r="NZ29" s="105"/>
      <c r="OA29" s="105"/>
      <c r="OB29" s="105"/>
      <c r="OC29" s="105"/>
      <c r="OD29" s="105"/>
      <c r="OE29" s="105"/>
      <c r="OF29" s="105"/>
      <c r="OG29" s="105"/>
      <c r="OH29" s="105"/>
      <c r="OI29" s="105"/>
      <c r="OJ29" s="105"/>
      <c r="OK29" s="105"/>
      <c r="OL29" s="105"/>
      <c r="OM29" s="105"/>
      <c r="ON29" s="105"/>
      <c r="OO29" s="105"/>
      <c r="OP29" s="105"/>
      <c r="OQ29" s="105"/>
      <c r="OR29" s="105"/>
      <c r="OS29" s="105"/>
      <c r="OT29" s="105"/>
      <c r="OU29" s="105"/>
      <c r="OV29" s="105"/>
      <c r="OW29" s="105"/>
      <c r="OX29" s="105"/>
      <c r="OY29" s="105"/>
      <c r="OZ29" s="105"/>
      <c r="PA29" s="105"/>
      <c r="PB29" s="105"/>
      <c r="PC29" s="105"/>
      <c r="PD29" s="105"/>
      <c r="PE29" s="105"/>
      <c r="PF29" s="105"/>
      <c r="PG29" s="105"/>
      <c r="PH29" s="105"/>
      <c r="PI29" s="105"/>
      <c r="PJ29" s="105"/>
      <c r="PK29" s="105"/>
    </row>
    <row r="30" spans="1:427" s="37" customFormat="1" ht="12" customHeight="1" x14ac:dyDescent="0.3">
      <c r="A30" s="245" t="s">
        <v>216</v>
      </c>
      <c r="B30" s="238"/>
      <c r="C30" s="238"/>
      <c r="D30" s="238"/>
      <c r="E30" s="54"/>
      <c r="F30" s="54"/>
      <c r="G30" s="238"/>
      <c r="H30" s="238"/>
      <c r="I30" s="238"/>
      <c r="J30" s="54"/>
      <c r="K30" s="54"/>
      <c r="L30" s="188"/>
      <c r="M30" s="54"/>
      <c r="N30" s="54"/>
      <c r="O30" s="54"/>
      <c r="P30" s="54"/>
      <c r="Q30" s="240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105"/>
      <c r="AP30" s="105"/>
      <c r="AQ30" s="188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  <c r="IW30" s="105"/>
      <c r="IX30" s="105"/>
      <c r="IY30" s="105"/>
      <c r="IZ30" s="105"/>
      <c r="JA30" s="105"/>
      <c r="JB30" s="105"/>
      <c r="JC30" s="105"/>
      <c r="JD30" s="105"/>
      <c r="JE30" s="105"/>
      <c r="JF30" s="105"/>
      <c r="JG30" s="105"/>
      <c r="JH30" s="105"/>
      <c r="JI30" s="105"/>
      <c r="JJ30" s="105"/>
      <c r="JK30" s="105"/>
      <c r="JL30" s="105"/>
      <c r="JM30" s="105"/>
      <c r="JN30" s="105"/>
      <c r="JO30" s="105"/>
      <c r="JP30" s="105"/>
      <c r="JQ30" s="105"/>
      <c r="JR30" s="105"/>
      <c r="JS30" s="105"/>
      <c r="JT30" s="105"/>
      <c r="JU30" s="105"/>
      <c r="JV30" s="105"/>
      <c r="JW30" s="105"/>
      <c r="JX30" s="105"/>
      <c r="JY30" s="105"/>
      <c r="JZ30" s="105"/>
      <c r="KA30" s="105"/>
      <c r="KB30" s="105"/>
      <c r="KC30" s="105"/>
      <c r="KD30" s="105"/>
      <c r="KE30" s="105"/>
      <c r="KF30" s="105"/>
      <c r="KG30" s="105"/>
      <c r="KH30" s="105"/>
      <c r="KI30" s="105"/>
      <c r="KJ30" s="105"/>
      <c r="KK30" s="105"/>
      <c r="KL30" s="105"/>
      <c r="KM30" s="105"/>
      <c r="KN30" s="105"/>
      <c r="KO30" s="105"/>
      <c r="KP30" s="105"/>
      <c r="KQ30" s="105"/>
      <c r="KR30" s="105"/>
      <c r="KS30" s="105"/>
      <c r="KT30" s="105"/>
      <c r="KU30" s="105"/>
      <c r="KV30" s="105"/>
      <c r="KW30" s="105"/>
      <c r="KX30" s="105"/>
      <c r="KY30" s="105"/>
      <c r="KZ30" s="105"/>
      <c r="LA30" s="105"/>
      <c r="LB30" s="105"/>
      <c r="LC30" s="105"/>
      <c r="LD30" s="105"/>
      <c r="LE30" s="105"/>
      <c r="LF30" s="105"/>
      <c r="LG30" s="105"/>
      <c r="LH30" s="105"/>
      <c r="LI30" s="105"/>
      <c r="LJ30" s="105"/>
      <c r="LK30" s="105"/>
      <c r="LL30" s="105"/>
      <c r="LM30" s="105"/>
      <c r="LN30" s="105"/>
      <c r="LO30" s="105"/>
      <c r="LP30" s="105"/>
      <c r="LQ30" s="105"/>
      <c r="LR30" s="105"/>
      <c r="LS30" s="105"/>
      <c r="LT30" s="105"/>
      <c r="LU30" s="105"/>
      <c r="LV30" s="105"/>
      <c r="LW30" s="105"/>
      <c r="LX30" s="105"/>
      <c r="LY30" s="105"/>
      <c r="LZ30" s="105"/>
      <c r="MA30" s="105"/>
      <c r="MB30" s="105"/>
      <c r="MC30" s="105"/>
      <c r="MD30" s="105"/>
      <c r="ME30" s="105"/>
      <c r="MF30" s="105"/>
      <c r="MG30" s="105"/>
      <c r="MH30" s="105"/>
      <c r="MI30" s="105"/>
      <c r="MJ30" s="105"/>
      <c r="MK30" s="105"/>
      <c r="ML30" s="105"/>
      <c r="MM30" s="105"/>
      <c r="MN30" s="105"/>
      <c r="MO30" s="105"/>
      <c r="MP30" s="105"/>
      <c r="MQ30" s="105"/>
      <c r="MR30" s="105"/>
      <c r="MS30" s="105"/>
      <c r="MT30" s="105"/>
      <c r="MU30" s="105"/>
      <c r="MV30" s="105"/>
      <c r="MW30" s="105"/>
      <c r="MX30" s="105"/>
      <c r="MY30" s="105"/>
      <c r="MZ30" s="105"/>
      <c r="NA30" s="105"/>
      <c r="NB30" s="105"/>
      <c r="NC30" s="105"/>
      <c r="ND30" s="105"/>
      <c r="NE30" s="105"/>
      <c r="NF30" s="105"/>
      <c r="NG30" s="105"/>
      <c r="NH30" s="105"/>
      <c r="NI30" s="105"/>
      <c r="NJ30" s="105"/>
      <c r="NK30" s="105"/>
      <c r="NL30" s="105"/>
      <c r="NM30" s="105"/>
      <c r="NN30" s="105"/>
      <c r="NO30" s="105"/>
      <c r="NP30" s="105"/>
      <c r="NQ30" s="105"/>
      <c r="NR30" s="105"/>
      <c r="NS30" s="105"/>
      <c r="NT30" s="105"/>
      <c r="NU30" s="105"/>
      <c r="NV30" s="105"/>
      <c r="NW30" s="105"/>
      <c r="NX30" s="105"/>
      <c r="NY30" s="105"/>
      <c r="NZ30" s="105"/>
      <c r="OA30" s="105"/>
      <c r="OB30" s="105"/>
      <c r="OC30" s="105"/>
      <c r="OD30" s="105"/>
      <c r="OE30" s="105"/>
      <c r="OF30" s="105"/>
      <c r="OG30" s="105"/>
      <c r="OH30" s="105"/>
      <c r="OI30" s="105"/>
      <c r="OJ30" s="105"/>
      <c r="OK30" s="105"/>
      <c r="OL30" s="105"/>
      <c r="OM30" s="105"/>
      <c r="ON30" s="105"/>
      <c r="OO30" s="105"/>
      <c r="OP30" s="105"/>
      <c r="OQ30" s="105"/>
      <c r="OR30" s="105"/>
      <c r="OS30" s="105"/>
      <c r="OT30" s="105"/>
      <c r="OU30" s="105"/>
      <c r="OV30" s="105"/>
      <c r="OW30" s="105"/>
      <c r="OX30" s="105"/>
      <c r="OY30" s="105"/>
      <c r="OZ30" s="105"/>
      <c r="PA30" s="105"/>
      <c r="PB30" s="105"/>
      <c r="PC30" s="105"/>
      <c r="PD30" s="105"/>
      <c r="PE30" s="105"/>
      <c r="PF30" s="105"/>
      <c r="PG30" s="105"/>
      <c r="PH30" s="105"/>
      <c r="PI30" s="105"/>
      <c r="PJ30" s="105"/>
      <c r="PK30" s="105"/>
    </row>
    <row r="31" spans="1:427" s="37" customFormat="1" ht="12" customHeight="1" x14ac:dyDescent="0.3">
      <c r="A31" s="247" t="s">
        <v>217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54"/>
      <c r="T31" s="54"/>
      <c r="U31" s="242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39"/>
      <c r="AP31" s="39"/>
      <c r="AQ31" s="188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</row>
    <row r="32" spans="1:427" s="37" customFormat="1" ht="12" customHeight="1" x14ac:dyDescent="0.3">
      <c r="A32" s="245" t="s">
        <v>218</v>
      </c>
      <c r="B32" s="39"/>
      <c r="C32" s="39"/>
      <c r="D32" s="39"/>
      <c r="E32" s="54"/>
      <c r="F32" s="54"/>
      <c r="G32" s="39"/>
      <c r="H32" s="39"/>
      <c r="I32" s="39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39"/>
      <c r="AP32" s="39"/>
      <c r="AQ32" s="188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</row>
    <row r="33" spans="1:427" s="37" customFormat="1" ht="12" customHeight="1" x14ac:dyDescent="0.3">
      <c r="A33" s="248" t="s">
        <v>219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39"/>
      <c r="AP33" s="39"/>
      <c r="AQ33" s="188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</row>
    <row r="34" spans="1:427" s="37" customFormat="1" ht="12" customHeight="1" x14ac:dyDescent="0.3">
      <c r="A34" s="245" t="s">
        <v>220</v>
      </c>
      <c r="B34" s="238"/>
      <c r="C34" s="238"/>
      <c r="D34" s="238"/>
      <c r="E34" s="54"/>
      <c r="F34" s="54"/>
      <c r="G34" s="238"/>
      <c r="H34" s="238"/>
      <c r="I34" s="238"/>
      <c r="J34" s="54"/>
      <c r="K34" s="54"/>
      <c r="L34" s="188"/>
      <c r="M34" s="54"/>
      <c r="N34" s="54"/>
      <c r="O34" s="54"/>
      <c r="P34" s="54"/>
      <c r="Q34" s="240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105"/>
      <c r="AP34" s="105"/>
      <c r="AQ34" s="188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  <c r="IU34" s="105"/>
      <c r="IV34" s="105"/>
      <c r="IW34" s="105"/>
      <c r="IX34" s="105"/>
      <c r="IY34" s="105"/>
      <c r="IZ34" s="105"/>
      <c r="JA34" s="105"/>
      <c r="JB34" s="105"/>
      <c r="JC34" s="105"/>
      <c r="JD34" s="105"/>
      <c r="JE34" s="105"/>
      <c r="JF34" s="105"/>
      <c r="JG34" s="105"/>
      <c r="JH34" s="105"/>
      <c r="JI34" s="105"/>
      <c r="JJ34" s="105"/>
      <c r="JK34" s="105"/>
      <c r="JL34" s="105"/>
      <c r="JM34" s="105"/>
      <c r="JN34" s="105"/>
      <c r="JO34" s="105"/>
      <c r="JP34" s="105"/>
      <c r="JQ34" s="105"/>
      <c r="JR34" s="105"/>
      <c r="JS34" s="105"/>
      <c r="JT34" s="105"/>
      <c r="JU34" s="105"/>
      <c r="JV34" s="105"/>
      <c r="JW34" s="105"/>
      <c r="JX34" s="105"/>
      <c r="JY34" s="105"/>
      <c r="JZ34" s="105"/>
      <c r="KA34" s="105"/>
      <c r="KB34" s="105"/>
      <c r="KC34" s="105"/>
      <c r="KD34" s="105"/>
      <c r="KE34" s="105"/>
      <c r="KF34" s="105"/>
      <c r="KG34" s="105"/>
      <c r="KH34" s="105"/>
      <c r="KI34" s="105"/>
      <c r="KJ34" s="105"/>
      <c r="KK34" s="105"/>
      <c r="KL34" s="105"/>
      <c r="KM34" s="105"/>
      <c r="KN34" s="105"/>
      <c r="KO34" s="105"/>
      <c r="KP34" s="105"/>
      <c r="KQ34" s="105"/>
      <c r="KR34" s="105"/>
      <c r="KS34" s="105"/>
      <c r="KT34" s="105"/>
      <c r="KU34" s="105"/>
      <c r="KV34" s="105"/>
      <c r="KW34" s="105"/>
      <c r="KX34" s="105"/>
      <c r="KY34" s="105"/>
      <c r="KZ34" s="105"/>
      <c r="LA34" s="105"/>
      <c r="LB34" s="105"/>
      <c r="LC34" s="105"/>
      <c r="LD34" s="105"/>
      <c r="LE34" s="105"/>
      <c r="LF34" s="105"/>
      <c r="LG34" s="105"/>
      <c r="LH34" s="105"/>
      <c r="LI34" s="105"/>
      <c r="LJ34" s="105"/>
      <c r="LK34" s="105"/>
      <c r="LL34" s="105"/>
      <c r="LM34" s="105"/>
      <c r="LN34" s="105"/>
      <c r="LO34" s="105"/>
      <c r="LP34" s="105"/>
      <c r="LQ34" s="105"/>
      <c r="LR34" s="105"/>
      <c r="LS34" s="105"/>
      <c r="LT34" s="105"/>
      <c r="LU34" s="105"/>
      <c r="LV34" s="105"/>
      <c r="LW34" s="105"/>
      <c r="LX34" s="105"/>
      <c r="LY34" s="105"/>
      <c r="LZ34" s="105"/>
      <c r="MA34" s="105"/>
      <c r="MB34" s="105"/>
      <c r="MC34" s="105"/>
      <c r="MD34" s="105"/>
      <c r="ME34" s="105"/>
      <c r="MF34" s="105"/>
      <c r="MG34" s="105"/>
      <c r="MH34" s="105"/>
      <c r="MI34" s="105"/>
      <c r="MJ34" s="105"/>
      <c r="MK34" s="105"/>
      <c r="ML34" s="105"/>
      <c r="MM34" s="105"/>
      <c r="MN34" s="105"/>
      <c r="MO34" s="105"/>
      <c r="MP34" s="105"/>
      <c r="MQ34" s="105"/>
      <c r="MR34" s="105"/>
      <c r="MS34" s="105"/>
      <c r="MT34" s="105"/>
      <c r="MU34" s="105"/>
      <c r="MV34" s="105"/>
      <c r="MW34" s="105"/>
      <c r="MX34" s="105"/>
      <c r="MY34" s="105"/>
      <c r="MZ34" s="105"/>
      <c r="NA34" s="105"/>
      <c r="NB34" s="105"/>
      <c r="NC34" s="105"/>
      <c r="ND34" s="105"/>
      <c r="NE34" s="105"/>
      <c r="NF34" s="105"/>
      <c r="NG34" s="105"/>
      <c r="NH34" s="105"/>
      <c r="NI34" s="105"/>
      <c r="NJ34" s="105"/>
      <c r="NK34" s="105"/>
      <c r="NL34" s="105"/>
      <c r="NM34" s="105"/>
      <c r="NN34" s="105"/>
      <c r="NO34" s="105"/>
      <c r="NP34" s="105"/>
      <c r="NQ34" s="105"/>
      <c r="NR34" s="105"/>
      <c r="NS34" s="105"/>
      <c r="NT34" s="105"/>
      <c r="NU34" s="105"/>
      <c r="NV34" s="105"/>
      <c r="NW34" s="105"/>
      <c r="NX34" s="105"/>
      <c r="NY34" s="105"/>
      <c r="NZ34" s="105"/>
      <c r="OA34" s="105"/>
      <c r="OB34" s="105"/>
      <c r="OC34" s="105"/>
      <c r="OD34" s="105"/>
      <c r="OE34" s="105"/>
      <c r="OF34" s="105"/>
      <c r="OG34" s="105"/>
      <c r="OH34" s="105"/>
      <c r="OI34" s="105"/>
      <c r="OJ34" s="105"/>
      <c r="OK34" s="105"/>
      <c r="OL34" s="105"/>
      <c r="OM34" s="105"/>
      <c r="ON34" s="105"/>
      <c r="OO34" s="105"/>
      <c r="OP34" s="105"/>
      <c r="OQ34" s="105"/>
      <c r="OR34" s="105"/>
      <c r="OS34" s="105"/>
      <c r="OT34" s="105"/>
      <c r="OU34" s="105"/>
      <c r="OV34" s="105"/>
      <c r="OW34" s="105"/>
      <c r="OX34" s="105"/>
      <c r="OY34" s="105"/>
      <c r="OZ34" s="105"/>
      <c r="PA34" s="105"/>
      <c r="PB34" s="105"/>
      <c r="PC34" s="105"/>
      <c r="PD34" s="105"/>
      <c r="PE34" s="105"/>
      <c r="PF34" s="105"/>
      <c r="PG34" s="105"/>
      <c r="PH34" s="105"/>
      <c r="PI34" s="105"/>
      <c r="PJ34" s="105"/>
      <c r="PK34" s="105"/>
    </row>
    <row r="35" spans="1:427" s="37" customFormat="1" ht="12" customHeight="1" x14ac:dyDescent="0.3">
      <c r="A35" s="115" t="s">
        <v>221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105"/>
      <c r="AP35" s="105"/>
      <c r="AQ35" s="188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105"/>
      <c r="JA35" s="105"/>
      <c r="JB35" s="105"/>
      <c r="JC35" s="105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105"/>
      <c r="JO35" s="105"/>
      <c r="JP35" s="105"/>
      <c r="JQ35" s="105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105"/>
      <c r="KC35" s="105"/>
      <c r="KD35" s="105"/>
      <c r="KE35" s="105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105"/>
      <c r="KQ35" s="105"/>
      <c r="KR35" s="105"/>
      <c r="KS35" s="105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105"/>
      <c r="LE35" s="105"/>
      <c r="LF35" s="105"/>
      <c r="LG35" s="105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105"/>
      <c r="LS35" s="105"/>
      <c r="LT35" s="105"/>
      <c r="LU35" s="105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105"/>
      <c r="MG35" s="105"/>
      <c r="MH35" s="105"/>
      <c r="MI35" s="105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5"/>
      <c r="MU35" s="105"/>
      <c r="MV35" s="105"/>
      <c r="MW35" s="105"/>
      <c r="MX35" s="105"/>
      <c r="MY35" s="105"/>
      <c r="MZ35" s="105"/>
      <c r="NA35" s="105"/>
      <c r="NB35" s="105"/>
      <c r="NC35" s="105"/>
      <c r="ND35" s="105"/>
      <c r="NE35" s="105"/>
      <c r="NF35" s="105"/>
      <c r="NG35" s="105"/>
      <c r="NH35" s="105"/>
      <c r="NI35" s="105"/>
      <c r="NJ35" s="105"/>
      <c r="NK35" s="105"/>
      <c r="NL35" s="105"/>
      <c r="NM35" s="105"/>
      <c r="NN35" s="105"/>
      <c r="NO35" s="105"/>
      <c r="NP35" s="105"/>
      <c r="NQ35" s="105"/>
      <c r="NR35" s="105"/>
      <c r="NS35" s="105"/>
      <c r="NT35" s="105"/>
      <c r="NU35" s="105"/>
      <c r="NV35" s="105"/>
      <c r="NW35" s="105"/>
      <c r="NX35" s="105"/>
      <c r="NY35" s="105"/>
      <c r="NZ35" s="105"/>
      <c r="OA35" s="105"/>
      <c r="OB35" s="105"/>
      <c r="OC35" s="105"/>
      <c r="OD35" s="105"/>
      <c r="OE35" s="105"/>
      <c r="OF35" s="105"/>
      <c r="OG35" s="105"/>
      <c r="OH35" s="105"/>
      <c r="OI35" s="105"/>
      <c r="OJ35" s="105"/>
      <c r="OK35" s="105"/>
      <c r="OL35" s="105"/>
      <c r="OM35" s="105"/>
      <c r="ON35" s="105"/>
      <c r="OO35" s="105"/>
      <c r="OP35" s="105"/>
      <c r="OQ35" s="105"/>
      <c r="OR35" s="105"/>
      <c r="OS35" s="105"/>
      <c r="OT35" s="105"/>
      <c r="OU35" s="105"/>
      <c r="OV35" s="105"/>
      <c r="OW35" s="105"/>
      <c r="OX35" s="105"/>
      <c r="OY35" s="105"/>
      <c r="OZ35" s="105"/>
      <c r="PA35" s="105"/>
      <c r="PB35" s="105"/>
      <c r="PC35" s="105"/>
      <c r="PD35" s="105"/>
      <c r="PE35" s="105"/>
      <c r="PF35" s="105"/>
      <c r="PG35" s="105"/>
      <c r="PH35" s="105"/>
      <c r="PI35" s="105"/>
      <c r="PJ35" s="105"/>
      <c r="PK35" s="105"/>
    </row>
    <row r="36" spans="1:427" s="37" customFormat="1" ht="12" customHeight="1" x14ac:dyDescent="0.3">
      <c r="A36" s="39"/>
      <c r="B36" s="39"/>
      <c r="C36" s="39"/>
      <c r="D36" s="39"/>
      <c r="E36" s="54"/>
      <c r="F36" s="54"/>
      <c r="G36" s="39"/>
      <c r="H36" s="39"/>
      <c r="I36" s="39"/>
      <c r="J36" s="54"/>
      <c r="K36" s="54"/>
      <c r="L36" s="54"/>
      <c r="M36" s="57"/>
      <c r="N36" s="54"/>
      <c r="O36" s="54"/>
      <c r="P36" s="54"/>
      <c r="Q36" s="54"/>
      <c r="R36" s="54"/>
      <c r="S36" s="54"/>
      <c r="T36" s="54"/>
      <c r="U36" s="242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39"/>
      <c r="AP36" s="39"/>
      <c r="AQ36" s="188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</row>
    <row r="37" spans="1:427" ht="12" customHeight="1" x14ac:dyDescent="0.25"/>
  </sheetData>
  <mergeCells count="3">
    <mergeCell ref="AF3:AJ3"/>
    <mergeCell ref="V3:Z3"/>
    <mergeCell ref="AA3:AE3"/>
  </mergeCells>
  <pageMargins left="0.7" right="0.7" top="0.75" bottom="0.75" header="0.3" footer="0.3"/>
  <pageSetup paperSize="3" fitToWidth="0" fitToHeight="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9a672-9104-4539-903e-58c52e3a63e4">
      <UserInfo>
        <DisplayName>Helle Cecelie Knudsen</DisplayName>
        <AccountId>105</AccountId>
        <AccountType/>
      </UserInfo>
      <UserInfo>
        <DisplayName>Christian Lie Hansen</DisplayName>
        <AccountId>713</AccountId>
        <AccountType/>
      </UserInfo>
      <UserInfo>
        <DisplayName>Sheyda Aalgaard</DisplayName>
        <AccountId>156</AccountId>
        <AccountType/>
      </UserInfo>
      <UserInfo>
        <DisplayName>Fredrik Horn Hansen</DisplayName>
        <AccountId>437</AccountId>
        <AccountType/>
      </UserInfo>
      <UserInfo>
        <DisplayName>Terese Kvinge</DisplayName>
        <AccountId>971</AccountId>
        <AccountType/>
      </UserInfo>
      <UserInfo>
        <DisplayName>Tor Jan Thorvaldsen</DisplayName>
        <AccountId>972</AccountId>
        <AccountType/>
      </UserInfo>
      <UserInfo>
        <DisplayName>Henrik Arnestad Salthe</DisplayName>
        <AccountId>995</AccountId>
        <AccountType/>
      </UserInfo>
      <UserInfo>
        <DisplayName>Natalia Krasilnikova</DisplayName>
        <AccountId>1139</AccountId>
        <AccountType/>
      </UserInfo>
      <UserInfo>
        <DisplayName>fg_IR Team</DisplayName>
        <AccountId>1802</AccountId>
        <AccountType/>
      </UserInfo>
    </SharedWithUsers>
    <lcf76f155ced4ddcb4097134ff3c332f xmlns="1eb24da7-883b-42c0-8cc6-d19da3e9bf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552822217384EAED37D6EE0BA7AA6" ma:contentTypeVersion="17" ma:contentTypeDescription="Create a new document." ma:contentTypeScope="" ma:versionID="2f8037a356dd3373e4d1ceae04ffa76e">
  <xsd:schema xmlns:xsd="http://www.w3.org/2001/XMLSchema" xmlns:xs="http://www.w3.org/2001/XMLSchema" xmlns:p="http://schemas.microsoft.com/office/2006/metadata/properties" xmlns:ns2="1eb24da7-883b-42c0-8cc6-d19da3e9bf3a" xmlns:ns3="0779a672-9104-4539-903e-58c52e3a63e4" targetNamespace="http://schemas.microsoft.com/office/2006/metadata/properties" ma:root="true" ma:fieldsID="fad07319ee9edd256fb4736484c9d827" ns2:_="" ns3:_="">
    <xsd:import namespace="1eb24da7-883b-42c0-8cc6-d19da3e9bf3a"/>
    <xsd:import namespace="0779a672-9104-4539-903e-58c52e3a6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24da7-883b-42c0-8cc6-d19da3e9b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9a672-9104-4539-903e-58c52e3a6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44BC81-5D35-4A60-AAC2-E3E93F708F06}">
  <ds:schemaRefs>
    <ds:schemaRef ds:uri="http://purl.org/dc/elements/1.1/"/>
    <ds:schemaRef ds:uri="http://schemas.microsoft.com/office/2006/metadata/properties"/>
    <ds:schemaRef ds:uri="1eb24da7-883b-42c0-8cc6-d19da3e9bf3a"/>
    <ds:schemaRef ds:uri="http://purl.org/dc/terms/"/>
    <ds:schemaRef ds:uri="0779a672-9104-4539-903e-58c52e3a6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747991-5915-4D74-88CD-9C5BD1273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156F2-E1CA-46C2-8194-291F73CC527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6524E2B-4599-4301-9C27-54567A38A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24da7-883b-42c0-8cc6-d19da3e9bf3a"/>
    <ds:schemaRef ds:uri="0779a672-9104-4539-903e-58c52e3a6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Offshore Wind</vt:lpstr>
      <vt:lpstr>Onshore Renewables</vt:lpstr>
      <vt:lpstr>Renewable power generation TWh</vt:lpstr>
      <vt:lpstr>'Offshore Wind'!Print_Area</vt:lpstr>
      <vt:lpstr>'Onshore Renewables'!Print_Area</vt:lpstr>
      <vt:lpstr>'Renewable power generation TWh'!Print_Area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2023-05-03T19:49:08Z</dcterms:created>
  <dcterms:modified xsi:type="dcterms:W3CDTF">2025-07-22T07:00:50Z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MLegalEntity">
    <vt:lpwstr/>
  </property>
  <property fmtid="{D5CDD505-2E9C-101B-9397-08002B2CF9AE}" pid="3" name="g971e9ce8060489b80a056801d36d93d">
    <vt:lpwstr/>
  </property>
  <property fmtid="{D5CDD505-2E9C-101B-9397-08002B2CF9AE}" pid="4" name="MediaServiceImageTags">
    <vt:lpwstr/>
  </property>
  <property fmtid="{D5CDD505-2E9C-101B-9397-08002B2CF9AE}" pid="5" name="gd56e2644879487f8da67586944cf0f5">
    <vt:lpwstr/>
  </property>
  <property fmtid="{D5CDD505-2E9C-101B-9397-08002B2CF9AE}" pid="6" name="ContentTypeId">
    <vt:lpwstr>0x01010093C552822217384EAED37D6EE0BA7AA6</vt:lpwstr>
  </property>
  <property fmtid="{D5CDD505-2E9C-101B-9397-08002B2CF9AE}" pid="7" name="EIMBusinessArea">
    <vt:lpwstr/>
  </property>
  <property fmtid="{D5CDD505-2E9C-101B-9397-08002B2CF9AE}" pid="8" name="o6fe11a35735487dac377a215490fa4b">
    <vt:lpwstr/>
  </property>
  <property fmtid="{D5CDD505-2E9C-101B-9397-08002B2CF9AE}" pid="9" name="d632f762b19c46329b06e4a329cb5038">
    <vt:lpwstr/>
  </property>
  <property fmtid="{D5CDD505-2E9C-101B-9397-08002B2CF9AE}" pid="10" name="c71f94430ee24530b6af52dc58e8598c">
    <vt:lpwstr/>
  </property>
  <property fmtid="{D5CDD505-2E9C-101B-9397-08002B2CF9AE}" pid="11" name="EIMCountry">
    <vt:lpwstr>8;#Norway|cd21f0fc-a0f3-48c6-8f36-ae1c60534e37</vt:lpwstr>
  </property>
  <property fmtid="{D5CDD505-2E9C-101B-9397-08002B2CF9AE}" pid="12" name="mbf6ec96a4d94feeaf76fee4d5d0c80e">
    <vt:lpwstr>Norway|cd21f0fc-a0f3-48c6-8f36-ae1c60534e37</vt:lpwstr>
  </property>
  <property fmtid="{D5CDD505-2E9C-101B-9397-08002B2CF9AE}" pid="13" name="EIMSource">
    <vt:lpwstr/>
  </property>
  <property fmtid="{D5CDD505-2E9C-101B-9397-08002B2CF9AE}" pid="14" name="EIMSecurityClassification">
    <vt:lpwstr/>
  </property>
  <property fmtid="{D5CDD505-2E9C-101B-9397-08002B2CF9AE}" pid="15" name="EIMProcess">
    <vt:lpwstr/>
  </property>
  <property fmtid="{D5CDD505-2E9C-101B-9397-08002B2CF9AE}" pid="16" name="b519d5ff8fc64ffea9cb9a4c0b377271">
    <vt:lpwstr/>
  </property>
  <property fmtid="{D5CDD505-2E9C-101B-9397-08002B2CF9AE}" pid="17" name="EIMOrganisationUnit">
    <vt:lpwstr/>
  </property>
  <property fmtid="{D5CDD505-2E9C-101B-9397-08002B2CF9AE}" pid="18" name="EIMInformationAsset">
    <vt:lpwstr/>
  </property>
  <property fmtid="{D5CDD505-2E9C-101B-9397-08002B2CF9AE}" pid="19" name="EIMProcessArea">
    <vt:lpwstr/>
  </property>
  <property fmtid="{D5CDD505-2E9C-101B-9397-08002B2CF9AE}" pid="20" name="EIMStatus">
    <vt:lpwstr/>
  </property>
  <property fmtid="{D5CDD505-2E9C-101B-9397-08002B2CF9AE}" pid="21" name="m9e92212f5fa42fa9b52bc2f3224e0af">
    <vt:lpwstr/>
  </property>
  <property fmtid="{D5CDD505-2E9C-101B-9397-08002B2CF9AE}" pid="22" name="hfb23c77fa4f4618a5f446ac03ac12ab">
    <vt:lpwstr/>
  </property>
  <property fmtid="{D5CDD505-2E9C-101B-9397-08002B2CF9AE}" pid="23" name="TaxCatchAll">
    <vt:lpwstr>8;#Norway|cd21f0fc-a0f3-48c6-8f36-ae1c60534e37</vt:lpwstr>
  </property>
  <property fmtid="{D5CDD505-2E9C-101B-9397-08002B2CF9AE}" pid="24" name="CustomUiType">
    <vt:lpwstr>2</vt:lpwstr>
  </property>
  <property fmtid="{D5CDD505-2E9C-101B-9397-08002B2CF9AE}" pid="25" name="j463fd55c1e24278acd7d668b68aa43a">
    <vt:lpwstr/>
  </property>
</Properties>
</file>