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drawings/drawing1.xml" ContentType="application/vnd.openxmlformats-officedocument.drawing+xml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drawings/drawing2.xml" ContentType="application/vnd.openxmlformats-officedocument.drawing+xml"/>
  <Override PartName="/xl/customProperty5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Metadata/LabelInfo.xml" ContentType="application/vnd.ms-office.classificationlabels+xml"/>
  <Override PartName="/xl/webextensions/taskpanes.xml" ContentType="application/vnd.ms-office.webextensiontaskpanes+xml"/>
  <Override PartName="/xl/webextensions/webextension1.xml" ContentType="application/vnd.ms-office.webextensio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microsoft.com/office/2011/relationships/webextensiontaskpanes" Target="xl/webextensions/taskpanes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6" Type="http://schemas.openxmlformats.org/officeDocument/2006/relationships/custom-properties" Target="docProps/custom.xml"/><Relationship Id="rId5" Type="http://schemas.openxmlformats.org/officeDocument/2006/relationships/extended-properties" Target="docProps/app.xml"/><Relationship Id="rId4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 defaultThemeVersion="166925"/>
  <xr:revisionPtr revIDLastSave="466" documentId="8_{97BCD769-12D9-4D88-AE5F-6C1B01761960}" xr6:coauthVersionLast="47" xr6:coauthVersionMax="47" xr10:uidLastSave="{D699B76B-F8BA-44BF-9D04-726E7F469F4B}"/>
  <bookViews>
    <workbookView xWindow="38280" yWindow="-120" windowWidth="38640" windowHeight="21240" xr2:uid="{00000000-000D-0000-FFFF-FFFF00000000}"/>
  </bookViews>
  <sheets>
    <sheet name="Offshore Wind" sheetId="1" r:id="rId1"/>
    <sheet name="Onshore Renewables" sheetId="2" r:id="rId2"/>
    <sheet name="Renewable power generation TWh" sheetId="4" r:id="rId3"/>
  </sheets>
  <definedNames>
    <definedName name="_xlnm.Print_Area" localSheetId="0">'Offshore Wind'!$A$1:$T$30</definedName>
    <definedName name="_xlnm.Print_Area" localSheetId="1">'Onshore Renewables'!$A$1:$N$25</definedName>
    <definedName name="_xlnm.Print_Area" localSheetId="2">'Renewable power generation TWh'!$A$1:$Y$18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1" i="4" l="1"/>
  <c r="D22" i="4"/>
  <c r="D20" i="4" l="1"/>
  <c r="E22" i="4" l="1"/>
  <c r="E21" i="4"/>
  <c r="H19" i="4"/>
  <c r="G19" i="4"/>
  <c r="I5" i="4"/>
  <c r="N20" i="4"/>
  <c r="E20" i="4" l="1"/>
  <c r="F19" i="1"/>
  <c r="F15" i="1"/>
  <c r="F10" i="2"/>
  <c r="F6" i="2"/>
  <c r="F5" i="2"/>
  <c r="F8" i="2"/>
</calcChain>
</file>

<file path=xl/sharedStrings.xml><?xml version="1.0" encoding="utf-8"?>
<sst xmlns="http://schemas.openxmlformats.org/spreadsheetml/2006/main" count="416" uniqueCount="225">
  <si>
    <t>Offshore Wind</t>
  </si>
  <si>
    <t>Asset name</t>
  </si>
  <si>
    <t>Technology</t>
  </si>
  <si>
    <t>Country</t>
  </si>
  <si>
    <t>Phase</t>
  </si>
  <si>
    <r>
      <t>Generation capacity (MW)</t>
    </r>
    <r>
      <rPr>
        <b/>
        <vertAlign val="superscript"/>
        <sz val="11"/>
        <color rgb="FFDC0A2D"/>
        <rFont val="Calibri"/>
        <family val="2"/>
        <scheme val="minor"/>
      </rPr>
      <t>1</t>
    </r>
  </si>
  <si>
    <t>Generation capacity Equinor 
(MW)*</t>
  </si>
  <si>
    <t>Area (km2)</t>
  </si>
  <si>
    <t>Distance from shore (km)</t>
  </si>
  <si>
    <t>Water depth (m)</t>
  </si>
  <si>
    <t># Turbines</t>
  </si>
  <si>
    <t>Turbine capacity (MW)</t>
  </si>
  <si>
    <t>First power</t>
  </si>
  <si>
    <t>Commercial Operation Date</t>
  </si>
  <si>
    <t>Equinor %</t>
  </si>
  <si>
    <t>Lead company</t>
  </si>
  <si>
    <t>Partners</t>
  </si>
  <si>
    <r>
      <t>Financial consolidation</t>
    </r>
    <r>
      <rPr>
        <b/>
        <vertAlign val="superscript"/>
        <sz val="11"/>
        <color rgb="FFFF0000"/>
        <rFont val="Calibri"/>
        <family val="2"/>
        <scheme val="minor"/>
      </rPr>
      <t>2</t>
    </r>
  </si>
  <si>
    <r>
      <t>Commercial terms / Support regime</t>
    </r>
    <r>
      <rPr>
        <b/>
        <vertAlign val="superscript"/>
        <sz val="11"/>
        <color rgb="FFFF0000"/>
        <rFont val="Calibri"/>
        <family val="2"/>
        <scheme val="minor"/>
      </rPr>
      <t>3</t>
    </r>
  </si>
  <si>
    <t>Contract period</t>
  </si>
  <si>
    <t>Sheringham Shoal</t>
  </si>
  <si>
    <t>Fixed</t>
  </si>
  <si>
    <t>UK</t>
  </si>
  <si>
    <t>In operation</t>
  </si>
  <si>
    <t>17-23</t>
  </si>
  <si>
    <t>Equinor</t>
  </si>
  <si>
    <t>Macquarie / Equitix</t>
  </si>
  <si>
    <t>Equity method</t>
  </si>
  <si>
    <t>ROC</t>
  </si>
  <si>
    <t>2 ROCs per MWh</t>
  </si>
  <si>
    <t>20 yrs</t>
  </si>
  <si>
    <t>Dudgeon Offshore 
Wind Farm</t>
  </si>
  <si>
    <t>18-25</t>
  </si>
  <si>
    <t>Masdar / China Resources</t>
  </si>
  <si>
    <t>CfD</t>
  </si>
  <si>
    <t>GBP 150.00/MWh (2012 real)</t>
  </si>
  <si>
    <t>15 yrs</t>
  </si>
  <si>
    <t>Hywind Scotland</t>
  </si>
  <si>
    <t>Floating</t>
  </si>
  <si>
    <t>95-120</t>
  </si>
  <si>
    <t xml:space="preserve">Masdar </t>
  </si>
  <si>
    <t>3.5 ROCs per MWh</t>
  </si>
  <si>
    <t>Arkona</t>
  </si>
  <si>
    <t>Germany</t>
  </si>
  <si>
    <t>22-28</t>
  </si>
  <si>
    <t>RWE</t>
  </si>
  <si>
    <t>RWE renewables / Energy Infrastructure Partners</t>
  </si>
  <si>
    <t>Fixed feed-in tariff</t>
  </si>
  <si>
    <t>Hywind Tampen</t>
  </si>
  <si>
    <t>Norway</t>
  </si>
  <si>
    <t>Petoro / OMV / Vår Energi / Idemitsu / Wintershall DEA</t>
  </si>
  <si>
    <t>Pro rata (E&amp;P)</t>
  </si>
  <si>
    <t>Enova / NOx fund</t>
  </si>
  <si>
    <t>Enova 45% Capex support. NOx fund up to NOK 565 million</t>
  </si>
  <si>
    <t>Dogger Bank A</t>
  </si>
  <si>
    <t>Production started</t>
  </si>
  <si>
    <t>18-35</t>
  </si>
  <si>
    <t>SSE Renewables</t>
  </si>
  <si>
    <t xml:space="preserve">SSE Renewables / Vårgrønn </t>
  </si>
  <si>
    <t>GBP 39.65/MWh (2012 Real)</t>
  </si>
  <si>
    <t>Dogger Bank B</t>
  </si>
  <si>
    <t>Under construction</t>
  </si>
  <si>
    <t>25-35</t>
  </si>
  <si>
    <t>GBP 41.61/MWh (2012 Real)</t>
  </si>
  <si>
    <t>Dogger Bank C</t>
  </si>
  <si>
    <t>22-32</t>
  </si>
  <si>
    <t>Empire Wind 1</t>
  </si>
  <si>
    <t>USA</t>
  </si>
  <si>
    <t>Under construction/Halt work order</t>
  </si>
  <si>
    <t>20-40</t>
  </si>
  <si>
    <t>Full</t>
  </si>
  <si>
    <t>OREC</t>
  </si>
  <si>
    <t xml:space="preserve">USD 155/MWh </t>
  </si>
  <si>
    <t>25 yrs</t>
  </si>
  <si>
    <t>Empire Wind 2</t>
  </si>
  <si>
    <t xml:space="preserve">Planning </t>
  </si>
  <si>
    <t>23-43</t>
  </si>
  <si>
    <t>MFW Bałtyk II &amp; III</t>
  </si>
  <si>
    <t>Poland</t>
  </si>
  <si>
    <t>22-37</t>
  </si>
  <si>
    <t>21-42</t>
  </si>
  <si>
    <t xml:space="preserve">Polenergia </t>
  </si>
  <si>
    <t>PLN 319.60 per MWh (2022 real)</t>
  </si>
  <si>
    <t>MFW Bałtyk I</t>
  </si>
  <si>
    <t>21-37</t>
  </si>
  <si>
    <t>Sheringham Shoal and Dudgeon Extensions</t>
  </si>
  <si>
    <t xml:space="preserve"> </t>
  </si>
  <si>
    <t>Full/
Equity method</t>
  </si>
  <si>
    <t>South Korea</t>
  </si>
  <si>
    <t>KNOC / EWP</t>
  </si>
  <si>
    <t xml:space="preserve">Bandibuli </t>
  </si>
  <si>
    <t>Atlas Wind</t>
  </si>
  <si>
    <t>Dogger Bank D</t>
  </si>
  <si>
    <t>21-35</t>
  </si>
  <si>
    <t xml:space="preserve">Central Atlantic lease </t>
  </si>
  <si>
    <t>In addition to the assets listed above Equinor owns:​</t>
  </si>
  <si>
    <r>
      <t xml:space="preserve">- 10% of the shares in </t>
    </r>
    <r>
      <rPr>
        <b/>
        <sz val="10"/>
        <color rgb="FF000000"/>
        <rFont val="Arial"/>
        <family val="2"/>
      </rPr>
      <t>Ørsted A/S</t>
    </r>
    <r>
      <rPr>
        <sz val="10"/>
        <color rgb="FF000000"/>
        <rFont val="Arial"/>
        <family val="2"/>
      </rPr>
      <t>, accounted for as financial asset</t>
    </r>
  </si>
  <si>
    <r>
      <rPr>
        <vertAlign val="superscript"/>
        <sz val="9"/>
        <color theme="0" tint="-0.34998626667073579"/>
        <rFont val="Arial"/>
        <family val="2"/>
      </rPr>
      <t>1</t>
    </r>
    <r>
      <rPr>
        <sz val="9"/>
        <color theme="0" tint="-0.34998626667073579"/>
        <rFont val="Arial"/>
        <family val="2"/>
      </rPr>
      <t xml:space="preserve"> Installed capacity (MW) on assets in planning phase is indicative. </t>
    </r>
  </si>
  <si>
    <r>
      <rPr>
        <vertAlign val="superscript"/>
        <sz val="9"/>
        <color theme="0" tint="-0.34998626667073579"/>
        <rFont val="Arial"/>
        <family val="2"/>
      </rPr>
      <t>2</t>
    </r>
    <r>
      <rPr>
        <sz val="9"/>
        <color theme="0" tint="-0.34998626667073579"/>
        <rFont val="Arial"/>
        <family val="2"/>
      </rPr>
      <t xml:space="preserve"> Financial consolidation: </t>
    </r>
  </si>
  <si>
    <t xml:space="preserve">Equity method: Equity method is applied as set out in IAS 28 Investments in Associates and Joint Ventures. </t>
  </si>
  <si>
    <t>Pro rata: The activities are accounted for on a pro rata basis using Equinor's ownership share</t>
  </si>
  <si>
    <t>Full: Full consolidation follows the principles established in IFRS 10 Consolidated Financial Statements</t>
  </si>
  <si>
    <r>
      <rPr>
        <vertAlign val="superscript"/>
        <sz val="9"/>
        <color theme="0" tint="-0.34998626667073579"/>
        <rFont val="Arial"/>
        <family val="2"/>
      </rPr>
      <t>3</t>
    </r>
    <r>
      <rPr>
        <sz val="9"/>
        <color theme="0" tint="-0.34998626667073579"/>
        <rFont val="Arial"/>
        <family val="2"/>
      </rPr>
      <t xml:space="preserve"> Support regime and level indicates conditions first period after Commercial Operation Date (COD)</t>
    </r>
  </si>
  <si>
    <t>ROC: Renewable Obligation Certificate</t>
  </si>
  <si>
    <t>CfD: Contracts for Difference</t>
  </si>
  <si>
    <t>OREC: Offshore Wind Renewable Energy Certificate</t>
  </si>
  <si>
    <t xml:space="preserve">* East West power, KNOC and Equinor are parties to a joint development agreement whereby EWP has a 30% working interest. </t>
  </si>
  <si>
    <t>Onshore Renewables</t>
  </si>
  <si>
    <t>Generation capacity MW</t>
  </si>
  <si>
    <t>Generation capacity Equinor (MW)</t>
  </si>
  <si>
    <t>Storage capacity MW/MWh</t>
  </si>
  <si>
    <r>
      <t>Financial consolidation</t>
    </r>
    <r>
      <rPr>
        <b/>
        <vertAlign val="superscript"/>
        <sz val="11"/>
        <color rgb="FFFF0000"/>
        <rFont val="Calibri"/>
        <family val="2"/>
        <scheme val="minor"/>
      </rPr>
      <t>1</t>
    </r>
  </si>
  <si>
    <t>Commercial terms</t>
  </si>
  <si>
    <t>Apodi Complex</t>
  </si>
  <si>
    <t>Solar</t>
  </si>
  <si>
    <t>Brazil</t>
  </si>
  <si>
    <t>Scatec</t>
  </si>
  <si>
    <t xml:space="preserve">Scatec / Apodi Participações </t>
  </si>
  <si>
    <t>PPA</t>
  </si>
  <si>
    <t>Wilko</t>
  </si>
  <si>
    <t>Onshore wind</t>
  </si>
  <si>
    <t>2022/2023</t>
  </si>
  <si>
    <t>Wento</t>
  </si>
  <si>
    <t>Stępień</t>
  </si>
  <si>
    <t>Zagórzyca</t>
  </si>
  <si>
    <t>2023/2024</t>
  </si>
  <si>
    <t>Blandford Road</t>
  </si>
  <si>
    <t>Battery storage</t>
  </si>
  <si>
    <t>25/50</t>
  </si>
  <si>
    <t>Mendubim Complex of solar plants</t>
  </si>
  <si>
    <t>Scatec/Hydro Rein/Alunorte</t>
  </si>
  <si>
    <t>Serra da Babilônia 1 Wind Complex</t>
  </si>
  <si>
    <t>Rio Energy</t>
  </si>
  <si>
    <t>Lipno</t>
  </si>
  <si>
    <t>Welkin Mill</t>
  </si>
  <si>
    <t>35/70</t>
  </si>
  <si>
    <t>Citrus Flatts</t>
  </si>
  <si>
    <t>US</t>
  </si>
  <si>
    <t>100/200</t>
  </si>
  <si>
    <t>East Point Energy</t>
  </si>
  <si>
    <t>Sunset Ridge</t>
  </si>
  <si>
    <t>10/20</t>
  </si>
  <si>
    <t>Ingerslev Å</t>
  </si>
  <si>
    <t>Denmark</t>
  </si>
  <si>
    <t>BeGreen</t>
  </si>
  <si>
    <t>Serra da Babilônia Solar Complex</t>
  </si>
  <si>
    <t>NOVEC Portfolio</t>
  </si>
  <si>
    <t>80/160</t>
  </si>
  <si>
    <t>Lyngsåsa</t>
  </si>
  <si>
    <t>Sweden</t>
  </si>
  <si>
    <t>BayWa r.e</t>
  </si>
  <si>
    <r>
      <rPr>
        <vertAlign val="superscript"/>
        <sz val="9"/>
        <color theme="0" tint="-0.34998626667073579"/>
        <rFont val="Arial"/>
        <family val="2"/>
      </rPr>
      <t>1</t>
    </r>
    <r>
      <rPr>
        <sz val="9"/>
        <color theme="0" tint="-0.34998626667073579"/>
        <rFont val="Arial"/>
        <family val="2"/>
      </rPr>
      <t xml:space="preserve"> Financial consolidation: </t>
    </r>
  </si>
  <si>
    <r>
      <t>Power generation</t>
    </r>
    <r>
      <rPr>
        <b/>
        <sz val="20"/>
        <color rgb="FF000000"/>
        <rFont val="Calibri"/>
        <family val="2"/>
      </rPr>
      <t xml:space="preserve"> (Equinor share)</t>
    </r>
  </si>
  <si>
    <t>2025 - TWh</t>
  </si>
  <si>
    <t>2024 - TWh</t>
  </si>
  <si>
    <t>2023 - GWh</t>
  </si>
  <si>
    <t>2022 - GWh</t>
  </si>
  <si>
    <t>2021 - GWh</t>
  </si>
  <si>
    <t>2020 - GWh</t>
  </si>
  <si>
    <t>2019 - GWh</t>
  </si>
  <si>
    <t>2018 - GWh</t>
  </si>
  <si>
    <t>FY2025</t>
  </si>
  <si>
    <t>1Q 2025</t>
  </si>
  <si>
    <t>FY 2024</t>
  </si>
  <si>
    <t>4Q 2024</t>
  </si>
  <si>
    <t>3Q 2024</t>
  </si>
  <si>
    <t>2Q 2024</t>
  </si>
  <si>
    <t>1Q 2024</t>
  </si>
  <si>
    <t>FY 2023</t>
  </si>
  <si>
    <t>4Q 2023</t>
  </si>
  <si>
    <t>3Q 2023</t>
  </si>
  <si>
    <t>2Q 2023</t>
  </si>
  <si>
    <t>1Q 2023</t>
  </si>
  <si>
    <t>FY 2022</t>
  </si>
  <si>
    <t>4Q 2022</t>
  </si>
  <si>
    <t>3Q 2022</t>
  </si>
  <si>
    <t>2Q 2022</t>
  </si>
  <si>
    <t>1Q 2022</t>
  </si>
  <si>
    <t>FY 2021</t>
  </si>
  <si>
    <t>4Q 2021</t>
  </si>
  <si>
    <t>3Q 2021</t>
  </si>
  <si>
    <t>2Q 2021</t>
  </si>
  <si>
    <t>1Q 2021</t>
  </si>
  <si>
    <t>FY 2020</t>
  </si>
  <si>
    <t>4Q 2020</t>
  </si>
  <si>
    <t>3Q 2020</t>
  </si>
  <si>
    <t>2Q 2020</t>
  </si>
  <si>
    <t>1Q 2020</t>
  </si>
  <si>
    <t>FY 2019</t>
  </si>
  <si>
    <t>4Q 2019</t>
  </si>
  <si>
    <t>3Q 2019</t>
  </si>
  <si>
    <t>2Q 2019</t>
  </si>
  <si>
    <t>1Q 2019</t>
  </si>
  <si>
    <t>FY 2018</t>
  </si>
  <si>
    <t>FY 2017</t>
  </si>
  <si>
    <t>FY 2016</t>
  </si>
  <si>
    <t>FY 2015</t>
  </si>
  <si>
    <t>Offshore wind</t>
  </si>
  <si>
    <t>Dudgeon Offshore Wind Farm</t>
  </si>
  <si>
    <t>Onshore renewables</t>
  </si>
  <si>
    <t>Guañizuil IIA</t>
  </si>
  <si>
    <t>Stępień </t>
  </si>
  <si>
    <t>Corrections after reporting period*</t>
  </si>
  <si>
    <r>
      <t>Renewable energy delivered to grid</t>
    </r>
    <r>
      <rPr>
        <sz val="11"/>
        <color theme="1"/>
        <rFont val="Calibri"/>
        <family val="2"/>
        <scheme val="minor"/>
      </rPr>
      <t>**</t>
    </r>
  </si>
  <si>
    <t>Renewable energy for use by Equinor</t>
  </si>
  <si>
    <t>Sum Equinor</t>
  </si>
  <si>
    <t>*Corrections linked to metering system - updated on asset line, but not affecting the reported totals</t>
  </si>
  <si>
    <t>**Sum for the Renewables reporting segment</t>
  </si>
  <si>
    <t xml:space="preserve">Comments </t>
  </si>
  <si>
    <t>2Q24:</t>
  </si>
  <si>
    <t xml:space="preserve">Lipno: Test production (Wento) </t>
  </si>
  <si>
    <t>4Q23:</t>
  </si>
  <si>
    <t>Guañizuil IIA (Solar Argentina): Divested</t>
  </si>
  <si>
    <t>2Q21:</t>
  </si>
  <si>
    <t>Arkona: Changed ownershare 1 July 2019 from 50% to 25%</t>
  </si>
  <si>
    <r>
      <t xml:space="preserve">- 100% of </t>
    </r>
    <r>
      <rPr>
        <b/>
        <sz val="10"/>
        <color theme="1"/>
        <rFont val="Arial"/>
        <family val="2"/>
      </rPr>
      <t>Wento</t>
    </r>
    <r>
      <rPr>
        <sz val="10"/>
        <color theme="1"/>
        <rFont val="Arial"/>
        <family val="2"/>
      </rPr>
      <t xml:space="preserve"> (pipeline</t>
    </r>
    <r>
      <rPr>
        <vertAlign val="superscript"/>
        <sz val="10"/>
        <color theme="1"/>
        <rFont val="Arial"/>
        <family val="2"/>
      </rPr>
      <t>2</t>
    </r>
    <r>
      <rPr>
        <sz val="10"/>
        <color theme="1"/>
        <rFont val="Arial"/>
        <family val="2"/>
      </rPr>
      <t xml:space="preserve"> of &gt; 3 GW)</t>
    </r>
  </si>
  <si>
    <r>
      <rPr>
        <sz val="10"/>
        <color theme="1"/>
        <rFont val="Arial"/>
        <family val="2"/>
      </rPr>
      <t xml:space="preserve">- 100% of </t>
    </r>
    <r>
      <rPr>
        <b/>
        <sz val="10"/>
        <color theme="1"/>
        <rFont val="Arial"/>
        <family val="2"/>
      </rPr>
      <t>East Point Energy LLC (</t>
    </r>
    <r>
      <rPr>
        <sz val="10"/>
        <color theme="1"/>
        <rFont val="Arial"/>
        <family val="2"/>
      </rPr>
      <t>pipeline</t>
    </r>
    <r>
      <rPr>
        <vertAlign val="superscript"/>
        <sz val="10"/>
        <color theme="1"/>
        <rFont val="Arial"/>
        <family val="2"/>
      </rPr>
      <t>2</t>
    </r>
    <r>
      <rPr>
        <sz val="10"/>
        <color theme="1"/>
        <rFont val="Arial"/>
        <family val="2"/>
      </rPr>
      <t xml:space="preserve"> of &gt; 3 GW)</t>
    </r>
  </si>
  <si>
    <r>
      <rPr>
        <sz val="10"/>
        <color theme="1"/>
        <rFont val="Arial"/>
        <family val="2"/>
      </rPr>
      <t xml:space="preserve">- 100% of </t>
    </r>
    <r>
      <rPr>
        <b/>
        <sz val="10"/>
        <color theme="1"/>
        <rFont val="Arial"/>
        <family val="2"/>
      </rPr>
      <t>Rio Energy Participações S.A.</t>
    </r>
    <r>
      <rPr>
        <sz val="10"/>
        <color theme="1"/>
        <rFont val="Arial"/>
        <family val="2"/>
      </rPr>
      <t xml:space="preserve"> (pipeline</t>
    </r>
    <r>
      <rPr>
        <vertAlign val="superscript"/>
        <sz val="10"/>
        <color theme="1"/>
        <rFont val="Arial"/>
        <family val="2"/>
      </rPr>
      <t>2</t>
    </r>
    <r>
      <rPr>
        <sz val="10"/>
        <color theme="1"/>
        <rFont val="Arial"/>
        <family val="2"/>
      </rPr>
      <t xml:space="preserve"> of &gt; 1.5 GW)</t>
    </r>
  </si>
  <si>
    <r>
      <rPr>
        <sz val="10"/>
        <color theme="1"/>
        <rFont val="Arial"/>
        <family val="2"/>
      </rPr>
      <t xml:space="preserve">- 100% of </t>
    </r>
    <r>
      <rPr>
        <b/>
        <sz val="10"/>
        <color theme="1"/>
        <rFont val="Arial"/>
        <family val="2"/>
      </rPr>
      <t>BeGreen Solar Aps</t>
    </r>
    <r>
      <rPr>
        <sz val="10"/>
        <color theme="1"/>
        <rFont val="Arial"/>
        <family val="2"/>
      </rPr>
      <t xml:space="preserve"> (pipeline</t>
    </r>
    <r>
      <rPr>
        <vertAlign val="superscript"/>
        <sz val="10"/>
        <color theme="1"/>
        <rFont val="Arial"/>
        <family val="2"/>
      </rPr>
      <t>2</t>
    </r>
    <r>
      <rPr>
        <sz val="10"/>
        <color theme="1"/>
        <rFont val="Arial"/>
        <family val="2"/>
      </rPr>
      <t xml:space="preserve"> of &gt; 2 GW)</t>
    </r>
  </si>
  <si>
    <r>
      <rPr>
        <vertAlign val="superscript"/>
        <sz val="9"/>
        <color theme="0" tint="-0.34998626667073579"/>
        <rFont val="Arial"/>
        <family val="2"/>
      </rPr>
      <t xml:space="preserve">2 </t>
    </r>
    <r>
      <rPr>
        <sz val="9"/>
        <color theme="0" tint="-0.34998626667073579"/>
        <rFont val="Arial"/>
        <family val="2"/>
      </rPr>
      <t>Risked opportunity pipeline</t>
    </r>
  </si>
  <si>
    <t>Donghae1*</t>
  </si>
  <si>
    <t>Lyngsåsa: Acquisition of onshore wind farm in Southern Sweden</t>
  </si>
  <si>
    <r>
      <t>- 16.2% of the shares in</t>
    </r>
    <r>
      <rPr>
        <b/>
        <sz val="10"/>
        <color theme="1"/>
        <rFont val="Arial"/>
        <family val="2"/>
      </rPr>
      <t xml:space="preserve"> Scatec ASA</t>
    </r>
    <r>
      <rPr>
        <sz val="10"/>
        <color theme="1"/>
        <rFont val="Arial"/>
        <family val="2"/>
      </rPr>
      <t>, accounted for as financial asset</t>
    </r>
  </si>
  <si>
    <t>1Q25:</t>
  </si>
  <si>
    <t>KNOC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</si>
</sst>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164" formatCode="_(* #,##0.00_);_(* \(#,##0.00\);_(* &quot;-&quot;??_);_(@_)"/>
    <numFmt numFmtId="165" formatCode="_-* #,##0_-;\-* #,##0_-;_-* &quot;-&quot;??_-;_-@_-"/>
    <numFmt numFmtId="166" formatCode="0.0"/>
    <numFmt numFmtId="167" formatCode="_ * #,##0.00_ ;_ * \-#,##0.00_ ;_ * &quot;-&quot;??_ ;_ @_ "/>
    <numFmt numFmtId="168" formatCode="#,##0.0"/>
  </numFmts>
  <fonts count="5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DC0A2D"/>
      <name val="Calibri"/>
      <family val="2"/>
      <scheme val="minor"/>
    </font>
    <font>
      <b/>
      <sz val="24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theme="1"/>
      <name val="Calibri"/>
      <family val="2"/>
      <scheme val="minor"/>
    </font>
    <font>
      <b/>
      <vertAlign val="superscript"/>
      <sz val="11"/>
      <color rgb="FFFF0000"/>
      <name val="Calibri"/>
      <family val="2"/>
      <scheme val="minor"/>
    </font>
    <font>
      <sz val="9"/>
      <color theme="0" tint="-0.34998626667073579"/>
      <name val="Arial"/>
      <family val="2"/>
    </font>
    <font>
      <vertAlign val="superscript"/>
      <sz val="9"/>
      <color theme="0" tint="-0.34998626667073579"/>
      <name val="Arial"/>
      <family val="2"/>
    </font>
    <font>
      <sz val="10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vertAlign val="superscript"/>
      <sz val="11"/>
      <color rgb="FFDC0A2D"/>
      <name val="Calibri"/>
      <family val="2"/>
      <scheme val="minor"/>
    </font>
    <font>
      <sz val="9"/>
      <color theme="1"/>
      <name val="Arial"/>
      <family val="2"/>
    </font>
    <font>
      <sz val="11"/>
      <color rgb="FF424242"/>
      <name val="Aptos"/>
      <family val="2"/>
    </font>
    <font>
      <b/>
      <sz val="11"/>
      <color rgb="FF006666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C0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i/>
      <sz val="11"/>
      <color rgb="FFC0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i/>
      <sz val="11"/>
      <color rgb="FF006666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24"/>
      <color rgb="FF000000"/>
      <name val="Calibri"/>
      <family val="2"/>
    </font>
    <font>
      <b/>
      <sz val="20"/>
      <color rgb="FF000000"/>
      <name val="Calibri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Calibri"/>
      <family val="2"/>
      <scheme val="minor"/>
    </font>
    <font>
      <sz val="9"/>
      <color rgb="FFC00000"/>
      <name val="Calibri"/>
      <family val="2"/>
      <scheme val="minor"/>
    </font>
    <font>
      <b/>
      <sz val="10"/>
      <color rgb="FF111111"/>
      <name val="Roboto"/>
    </font>
    <font>
      <vertAlign val="superscript"/>
      <sz val="10"/>
      <color theme="1"/>
      <name val="Arial"/>
      <family val="2"/>
    </font>
    <font>
      <sz val="9"/>
      <color theme="0" tint="-0.34998626667073579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DFF5FF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 tint="-4.9989318521683403E-2"/>
        <bgColor rgb="FF000000"/>
      </patternFill>
    </fill>
  </fills>
  <borders count="3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5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167" fontId="1" fillId="0" borderId="0" applyFont="0" applyFill="0" applyBorder="0" applyAlignment="0" applyProtection="0"/>
  </cellStyleXfs>
  <cellXfs count="273">
    <xf numFmtId="0" fontId="0" fillId="0" borderId="0" xfId="0"/>
    <xf numFmtId="0" fontId="0" fillId="33" borderId="0" xfId="0" applyFill="1"/>
    <xf numFmtId="0" fontId="0" fillId="33" borderId="0" xfId="0" applyFill="1" applyAlignment="1">
      <alignment horizontal="center"/>
    </xf>
    <xf numFmtId="0" fontId="0" fillId="33" borderId="0" xfId="0" applyFill="1" applyAlignment="1">
      <alignment vertical="top"/>
    </xf>
    <xf numFmtId="9" fontId="0" fillId="33" borderId="0" xfId="0" applyNumberFormat="1" applyFill="1" applyAlignment="1">
      <alignment horizontal="center" vertical="top"/>
    </xf>
    <xf numFmtId="0" fontId="0" fillId="33" borderId="0" xfId="0" applyFill="1" applyAlignment="1">
      <alignment horizontal="center" vertical="top"/>
    </xf>
    <xf numFmtId="1" fontId="0" fillId="33" borderId="0" xfId="0" applyNumberFormat="1" applyFill="1" applyAlignment="1">
      <alignment horizontal="center" vertical="top"/>
    </xf>
    <xf numFmtId="165" fontId="0" fillId="33" borderId="0" xfId="1" applyNumberFormat="1" applyFont="1" applyFill="1" applyAlignment="1">
      <alignment horizontal="center" vertical="top"/>
    </xf>
    <xf numFmtId="0" fontId="0" fillId="33" borderId="0" xfId="0" applyFill="1" applyAlignment="1">
      <alignment vertical="top" wrapText="1"/>
    </xf>
    <xf numFmtId="0" fontId="20" fillId="33" borderId="0" xfId="0" applyFont="1" applyFill="1" applyAlignment="1">
      <alignment horizontal="left" wrapText="1"/>
    </xf>
    <xf numFmtId="0" fontId="20" fillId="33" borderId="0" xfId="0" applyFont="1" applyFill="1" applyAlignment="1">
      <alignment horizontal="center" wrapText="1"/>
    </xf>
    <xf numFmtId="0" fontId="20" fillId="33" borderId="0" xfId="0" applyFont="1" applyFill="1" applyAlignment="1">
      <alignment horizontal="right" wrapText="1"/>
    </xf>
    <xf numFmtId="0" fontId="19" fillId="33" borderId="0" xfId="0" applyFont="1" applyFill="1"/>
    <xf numFmtId="165" fontId="0" fillId="33" borderId="0" xfId="1" applyNumberFormat="1" applyFont="1" applyFill="1" applyAlignment="1">
      <alignment horizontal="center"/>
    </xf>
    <xf numFmtId="1" fontId="0" fillId="33" borderId="0" xfId="0" applyNumberFormat="1" applyFill="1" applyAlignment="1">
      <alignment horizontal="center"/>
    </xf>
    <xf numFmtId="1" fontId="0" fillId="33" borderId="0" xfId="1" applyNumberFormat="1" applyFont="1" applyFill="1" applyAlignment="1">
      <alignment horizontal="center" vertical="top"/>
    </xf>
    <xf numFmtId="0" fontId="0" fillId="34" borderId="0" xfId="0" applyFill="1" applyAlignment="1">
      <alignment vertical="top"/>
    </xf>
    <xf numFmtId="1" fontId="0" fillId="34" borderId="0" xfId="0" applyNumberFormat="1" applyFill="1" applyAlignment="1">
      <alignment horizontal="center" vertical="top"/>
    </xf>
    <xf numFmtId="0" fontId="0" fillId="34" borderId="0" xfId="0" applyFill="1" applyAlignment="1">
      <alignment vertical="top" wrapText="1"/>
    </xf>
    <xf numFmtId="1" fontId="0" fillId="34" borderId="0" xfId="1" applyNumberFormat="1" applyFont="1" applyFill="1" applyAlignment="1">
      <alignment horizontal="center" vertical="top"/>
    </xf>
    <xf numFmtId="0" fontId="0" fillId="34" borderId="0" xfId="0" applyFill="1" applyAlignment="1">
      <alignment horizontal="center" vertical="top"/>
    </xf>
    <xf numFmtId="0" fontId="0" fillId="34" borderId="0" xfId="0" applyFill="1" applyAlignment="1">
      <alignment horizontal="center"/>
    </xf>
    <xf numFmtId="9" fontId="0" fillId="34" borderId="0" xfId="0" applyNumberFormat="1" applyFill="1" applyAlignment="1">
      <alignment horizontal="center" vertical="top"/>
    </xf>
    <xf numFmtId="165" fontId="0" fillId="34" borderId="0" xfId="1" applyNumberFormat="1" applyFont="1" applyFill="1" applyAlignment="1">
      <alignment horizontal="center" vertical="top"/>
    </xf>
    <xf numFmtId="0" fontId="18" fillId="33" borderId="0" xfId="0" applyFont="1" applyFill="1" applyAlignment="1">
      <alignment wrapText="1"/>
    </xf>
    <xf numFmtId="0" fontId="18" fillId="33" borderId="0" xfId="0" applyFont="1" applyFill="1" applyAlignment="1">
      <alignment horizontal="center" wrapText="1"/>
    </xf>
    <xf numFmtId="165" fontId="18" fillId="33" borderId="0" xfId="1" applyNumberFormat="1" applyFont="1" applyFill="1" applyAlignment="1">
      <alignment horizontal="center" wrapText="1"/>
    </xf>
    <xf numFmtId="0" fontId="20" fillId="33" borderId="0" xfId="0" applyFont="1" applyFill="1" applyAlignment="1">
      <alignment wrapText="1"/>
    </xf>
    <xf numFmtId="0" fontId="0" fillId="33" borderId="0" xfId="0" applyFill="1" applyAlignment="1">
      <alignment horizontal="left" vertical="top"/>
    </xf>
    <xf numFmtId="2" fontId="0" fillId="34" borderId="0" xfId="1" applyNumberFormat="1" applyFont="1" applyFill="1" applyAlignment="1">
      <alignment horizontal="center" vertical="top"/>
    </xf>
    <xf numFmtId="166" fontId="0" fillId="33" borderId="0" xfId="1" applyNumberFormat="1" applyFont="1" applyFill="1" applyAlignment="1">
      <alignment horizontal="center" vertical="top"/>
    </xf>
    <xf numFmtId="166" fontId="0" fillId="34" borderId="0" xfId="1" applyNumberFormat="1" applyFont="1" applyFill="1" applyAlignment="1">
      <alignment horizontal="center" vertical="top"/>
    </xf>
    <xf numFmtId="0" fontId="24" fillId="33" borderId="0" xfId="0" applyFont="1" applyFill="1"/>
    <xf numFmtId="0" fontId="24" fillId="33" borderId="0" xfId="0" applyFont="1" applyFill="1" applyAlignment="1">
      <alignment horizontal="center"/>
    </xf>
    <xf numFmtId="1" fontId="18" fillId="33" borderId="0" xfId="0" applyNumberFormat="1" applyFont="1" applyFill="1" applyAlignment="1">
      <alignment horizontal="center" wrapText="1"/>
    </xf>
    <xf numFmtId="1" fontId="20" fillId="33" borderId="0" xfId="1" applyNumberFormat="1" applyFont="1" applyFill="1" applyAlignment="1">
      <alignment horizontal="center" wrapText="1"/>
    </xf>
    <xf numFmtId="0" fontId="0" fillId="33" borderId="0" xfId="0" applyFill="1" applyAlignment="1">
      <alignment horizontal="right"/>
    </xf>
    <xf numFmtId="0" fontId="24" fillId="33" borderId="0" xfId="0" applyFont="1" applyFill="1" applyAlignment="1">
      <alignment horizontal="right"/>
    </xf>
    <xf numFmtId="0" fontId="0" fillId="33" borderId="0" xfId="0" applyFill="1" applyAlignment="1">
      <alignment horizontal="center" wrapText="1"/>
    </xf>
    <xf numFmtId="0" fontId="0" fillId="33" borderId="0" xfId="0" applyFill="1" applyAlignment="1">
      <alignment wrapText="1"/>
    </xf>
    <xf numFmtId="0" fontId="24" fillId="33" borderId="0" xfId="0" applyFont="1" applyFill="1" applyAlignment="1">
      <alignment wrapText="1"/>
    </xf>
    <xf numFmtId="0" fontId="26" fillId="33" borderId="0" xfId="0" applyFont="1" applyFill="1" applyAlignment="1">
      <alignment horizontal="left" vertical="top" wrapText="1"/>
    </xf>
    <xf numFmtId="0" fontId="26" fillId="33" borderId="0" xfId="0" applyFont="1" applyFill="1" applyAlignment="1">
      <alignment horizontal="left" vertical="top"/>
    </xf>
    <xf numFmtId="0" fontId="23" fillId="33" borderId="0" xfId="0" applyFont="1" applyFill="1" applyAlignment="1">
      <alignment horizontal="left" vertical="center"/>
    </xf>
    <xf numFmtId="0" fontId="0" fillId="35" borderId="0" xfId="0" applyFill="1" applyAlignment="1">
      <alignment vertical="top" wrapText="1"/>
    </xf>
    <xf numFmtId="0" fontId="0" fillId="35" borderId="0" xfId="0" applyFill="1" applyAlignment="1">
      <alignment vertical="top"/>
    </xf>
    <xf numFmtId="0" fontId="0" fillId="33" borderId="0" xfId="0" applyFill="1" applyAlignment="1">
      <alignment horizontal="center" vertical="center"/>
    </xf>
    <xf numFmtId="0" fontId="0" fillId="35" borderId="0" xfId="0" applyFill="1" applyAlignment="1">
      <alignment horizontal="center" vertical="center"/>
    </xf>
    <xf numFmtId="0" fontId="0" fillId="33" borderId="0" xfId="0" applyFill="1" applyAlignment="1">
      <alignment horizontal="center" vertical="center" wrapText="1"/>
    </xf>
    <xf numFmtId="0" fontId="0" fillId="35" borderId="0" xfId="0" applyFill="1" applyAlignment="1">
      <alignment horizontal="center" vertical="center" wrapText="1"/>
    </xf>
    <xf numFmtId="0" fontId="20" fillId="33" borderId="0" xfId="0" applyFont="1" applyFill="1" applyAlignment="1">
      <alignment horizontal="center" vertical="center" wrapText="1"/>
    </xf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0" fontId="0" fillId="0" borderId="0" xfId="0" applyAlignment="1">
      <alignment horizontal="center" vertical="center"/>
    </xf>
    <xf numFmtId="0" fontId="21" fillId="0" borderId="0" xfId="0" applyFont="1" applyAlignment="1">
      <alignment horizontal="center" vertical="center"/>
    </xf>
    <xf numFmtId="1" fontId="0" fillId="0" borderId="0" xfId="1" applyNumberFormat="1" applyFont="1" applyFill="1" applyBorder="1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0" fillId="0" borderId="0" xfId="0" applyFont="1" applyAlignment="1">
      <alignment horizontal="right" vertical="top" wrapText="1"/>
    </xf>
    <xf numFmtId="1" fontId="0" fillId="35" borderId="0" xfId="0" applyNumberFormat="1" applyFill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0" fontId="28" fillId="33" borderId="0" xfId="0" applyFont="1" applyFill="1"/>
    <xf numFmtId="0" fontId="28" fillId="33" borderId="0" xfId="0" applyFont="1" applyFill="1" applyAlignment="1">
      <alignment horizontal="center"/>
    </xf>
    <xf numFmtId="0" fontId="28" fillId="33" borderId="0" xfId="0" applyFont="1" applyFill="1" applyAlignment="1">
      <alignment wrapText="1"/>
    </xf>
    <xf numFmtId="0" fontId="28" fillId="33" borderId="0" xfId="0" applyFont="1" applyFill="1" applyAlignment="1">
      <alignment horizontal="right"/>
    </xf>
    <xf numFmtId="0" fontId="21" fillId="34" borderId="0" xfId="0" applyFont="1" applyFill="1" applyAlignment="1">
      <alignment vertical="top"/>
    </xf>
    <xf numFmtId="0" fontId="29" fillId="0" borderId="0" xfId="0" applyFont="1" applyAlignment="1">
      <alignment vertical="top"/>
    </xf>
    <xf numFmtId="0" fontId="31" fillId="33" borderId="0" xfId="0" applyFont="1" applyFill="1" applyAlignment="1">
      <alignment horizontal="left" vertical="top"/>
    </xf>
    <xf numFmtId="1" fontId="31" fillId="33" borderId="0" xfId="0" applyNumberFormat="1" applyFont="1" applyFill="1" applyAlignment="1">
      <alignment horizontal="left" vertical="top"/>
    </xf>
    <xf numFmtId="0" fontId="31" fillId="33" borderId="0" xfId="0" applyFont="1" applyFill="1" applyAlignment="1">
      <alignment vertical="top"/>
    </xf>
    <xf numFmtId="1" fontId="31" fillId="33" borderId="0" xfId="0" applyNumberFormat="1" applyFont="1" applyFill="1" applyAlignment="1">
      <alignment horizontal="center" vertical="top"/>
    </xf>
    <xf numFmtId="0" fontId="31" fillId="33" borderId="0" xfId="0" applyFont="1" applyFill="1" applyAlignment="1">
      <alignment horizontal="center" vertical="top"/>
    </xf>
    <xf numFmtId="0" fontId="26" fillId="33" borderId="0" xfId="0" applyFont="1" applyFill="1" applyAlignment="1">
      <alignment horizontal="center" vertical="top"/>
    </xf>
    <xf numFmtId="0" fontId="26" fillId="33" borderId="0" xfId="0" applyFont="1" applyFill="1" applyAlignment="1">
      <alignment vertical="top"/>
    </xf>
    <xf numFmtId="0" fontId="21" fillId="33" borderId="0" xfId="0" applyFont="1" applyFill="1" applyAlignment="1">
      <alignment vertical="top"/>
    </xf>
    <xf numFmtId="1" fontId="0" fillId="33" borderId="0" xfId="0" applyNumberFormat="1" applyFill="1"/>
    <xf numFmtId="1" fontId="0" fillId="0" borderId="0" xfId="1" applyNumberFormat="1" applyFont="1" applyAlignment="1">
      <alignment horizontal="center" vertical="center"/>
    </xf>
    <xf numFmtId="0" fontId="32" fillId="0" borderId="0" xfId="0" applyFont="1"/>
    <xf numFmtId="0" fontId="20" fillId="33" borderId="10" xfId="0" applyFont="1" applyFill="1" applyBorder="1" applyAlignment="1">
      <alignment horizontal="right" wrapText="1"/>
    </xf>
    <xf numFmtId="0" fontId="16" fillId="36" borderId="0" xfId="0" applyFont="1" applyFill="1" applyAlignment="1">
      <alignment vertical="top"/>
    </xf>
    <xf numFmtId="0" fontId="16" fillId="36" borderId="10" xfId="0" applyFont="1" applyFill="1" applyBorder="1" applyAlignment="1">
      <alignment vertical="top"/>
    </xf>
    <xf numFmtId="0" fontId="16" fillId="0" borderId="0" xfId="0" applyFont="1" applyAlignment="1">
      <alignment vertical="top"/>
    </xf>
    <xf numFmtId="0" fontId="0" fillId="0" borderId="0" xfId="0" applyAlignment="1">
      <alignment horizontal="right"/>
    </xf>
    <xf numFmtId="0" fontId="20" fillId="33" borderId="13" xfId="0" applyFont="1" applyFill="1" applyBorder="1" applyAlignment="1">
      <alignment horizontal="left"/>
    </xf>
    <xf numFmtId="0" fontId="18" fillId="37" borderId="14" xfId="0" applyFont="1" applyFill="1" applyBorder="1" applyAlignment="1">
      <alignment horizontal="right" wrapText="1"/>
    </xf>
    <xf numFmtId="0" fontId="20" fillId="33" borderId="14" xfId="0" applyFont="1" applyFill="1" applyBorder="1" applyAlignment="1">
      <alignment horizontal="right" wrapText="1"/>
    </xf>
    <xf numFmtId="0" fontId="20" fillId="33" borderId="17" xfId="0" applyFont="1" applyFill="1" applyBorder="1" applyAlignment="1">
      <alignment horizontal="right" wrapText="1"/>
    </xf>
    <xf numFmtId="0" fontId="20" fillId="33" borderId="16" xfId="0" applyFont="1" applyFill="1" applyBorder="1" applyAlignment="1">
      <alignment horizontal="right" wrapText="1"/>
    </xf>
    <xf numFmtId="0" fontId="20" fillId="37" borderId="10" xfId="0" applyFont="1" applyFill="1" applyBorder="1" applyAlignment="1">
      <alignment horizontal="right" wrapText="1"/>
    </xf>
    <xf numFmtId="0" fontId="20" fillId="33" borderId="15" xfId="0" applyFont="1" applyFill="1" applyBorder="1" applyAlignment="1">
      <alignment horizontal="right" wrapText="1"/>
    </xf>
    <xf numFmtId="0" fontId="20" fillId="33" borderId="11" xfId="0" applyFont="1" applyFill="1" applyBorder="1" applyAlignment="1">
      <alignment horizontal="right" wrapText="1"/>
    </xf>
    <xf numFmtId="0" fontId="20" fillId="37" borderId="13" xfId="0" applyFont="1" applyFill="1" applyBorder="1" applyAlignment="1">
      <alignment horizontal="right" wrapText="1"/>
    </xf>
    <xf numFmtId="0" fontId="20" fillId="37" borderId="11" xfId="0" applyFont="1" applyFill="1" applyBorder="1" applyAlignment="1">
      <alignment horizontal="right" wrapText="1"/>
    </xf>
    <xf numFmtId="0" fontId="20" fillId="0" borderId="0" xfId="0" applyFont="1" applyAlignment="1">
      <alignment horizontal="center" wrapText="1"/>
    </xf>
    <xf numFmtId="0" fontId="20" fillId="0" borderId="0" xfId="0" applyFont="1" applyAlignment="1">
      <alignment horizontal="right" wrapText="1"/>
    </xf>
    <xf numFmtId="3" fontId="33" fillId="33" borderId="18" xfId="0" applyNumberFormat="1" applyFont="1" applyFill="1" applyBorder="1" applyAlignment="1">
      <alignment horizontal="right"/>
    </xf>
    <xf numFmtId="3" fontId="21" fillId="33" borderId="18" xfId="0" applyNumberFormat="1" applyFont="1" applyFill="1" applyBorder="1" applyAlignment="1">
      <alignment horizontal="right"/>
    </xf>
    <xf numFmtId="3" fontId="21" fillId="33" borderId="21" xfId="0" applyNumberFormat="1" applyFont="1" applyFill="1" applyBorder="1" applyAlignment="1">
      <alignment horizontal="right"/>
    </xf>
    <xf numFmtId="3" fontId="33" fillId="33" borderId="22" xfId="0" applyNumberFormat="1" applyFont="1" applyFill="1" applyBorder="1" applyAlignment="1">
      <alignment horizontal="right"/>
    </xf>
    <xf numFmtId="3" fontId="33" fillId="33" borderId="21" xfId="0" applyNumberFormat="1" applyFont="1" applyFill="1" applyBorder="1" applyAlignment="1">
      <alignment horizontal="right"/>
    </xf>
    <xf numFmtId="3" fontId="33" fillId="35" borderId="18" xfId="0" applyNumberFormat="1" applyFont="1" applyFill="1" applyBorder="1" applyAlignment="1">
      <alignment horizontal="right" vertical="center"/>
    </xf>
    <xf numFmtId="3" fontId="21" fillId="35" borderId="18" xfId="0" applyNumberFormat="1" applyFont="1" applyFill="1" applyBorder="1" applyAlignment="1">
      <alignment horizontal="right" vertical="top" wrapText="1"/>
    </xf>
    <xf numFmtId="3" fontId="21" fillId="35" borderId="21" xfId="0" applyNumberFormat="1" applyFont="1" applyFill="1" applyBorder="1" applyAlignment="1">
      <alignment horizontal="right" vertical="top" wrapText="1"/>
    </xf>
    <xf numFmtId="3" fontId="33" fillId="35" borderId="22" xfId="0" applyNumberFormat="1" applyFont="1" applyFill="1" applyBorder="1" applyAlignment="1">
      <alignment horizontal="right" vertical="top" wrapText="1"/>
    </xf>
    <xf numFmtId="3" fontId="33" fillId="35" borderId="21" xfId="0" applyNumberFormat="1" applyFont="1" applyFill="1" applyBorder="1" applyAlignment="1">
      <alignment horizontal="right" vertical="top" wrapText="1"/>
    </xf>
    <xf numFmtId="3" fontId="34" fillId="36" borderId="0" xfId="0" applyNumberFormat="1" applyFont="1" applyFill="1" applyAlignment="1">
      <alignment vertical="top"/>
    </xf>
    <xf numFmtId="3" fontId="34" fillId="36" borderId="19" xfId="0" applyNumberFormat="1" applyFont="1" applyFill="1" applyBorder="1" applyAlignment="1">
      <alignment horizontal="right" vertical="center"/>
    </xf>
    <xf numFmtId="3" fontId="34" fillId="36" borderId="20" xfId="0" applyNumberFormat="1" applyFont="1" applyFill="1" applyBorder="1" applyAlignment="1">
      <alignment horizontal="right" vertical="center"/>
    </xf>
    <xf numFmtId="3" fontId="33" fillId="36" borderId="0" xfId="0" applyNumberFormat="1" applyFont="1" applyFill="1" applyAlignment="1">
      <alignment horizontal="right" vertical="center"/>
    </xf>
    <xf numFmtId="3" fontId="33" fillId="36" borderId="22" xfId="0" applyNumberFormat="1" applyFont="1" applyFill="1" applyBorder="1" applyAlignment="1">
      <alignment horizontal="right" vertical="center"/>
    </xf>
    <xf numFmtId="3" fontId="34" fillId="36" borderId="10" xfId="0" applyNumberFormat="1" applyFont="1" applyFill="1" applyBorder="1" applyAlignment="1">
      <alignment vertical="top"/>
    </xf>
    <xf numFmtId="3" fontId="34" fillId="36" borderId="15" xfId="0" applyNumberFormat="1" applyFont="1" applyFill="1" applyBorder="1" applyAlignment="1">
      <alignment horizontal="right" vertical="center"/>
    </xf>
    <xf numFmtId="3" fontId="34" fillId="36" borderId="16" xfId="0" applyNumberFormat="1" applyFont="1" applyFill="1" applyBorder="1" applyAlignment="1">
      <alignment horizontal="right" vertical="center"/>
    </xf>
    <xf numFmtId="3" fontId="33" fillId="36" borderId="10" xfId="0" applyNumberFormat="1" applyFont="1" applyFill="1" applyBorder="1" applyAlignment="1">
      <alignment horizontal="right" vertical="center"/>
    </xf>
    <xf numFmtId="3" fontId="33" fillId="36" borderId="13" xfId="0" applyNumberFormat="1" applyFont="1" applyFill="1" applyBorder="1" applyAlignment="1">
      <alignment horizontal="right" vertical="center"/>
    </xf>
    <xf numFmtId="0" fontId="35" fillId="33" borderId="0" xfId="0" applyFont="1" applyFill="1"/>
    <xf numFmtId="3" fontId="0" fillId="33" borderId="0" xfId="0" applyNumberFormat="1" applyFill="1" applyAlignment="1">
      <alignment horizontal="right"/>
    </xf>
    <xf numFmtId="0" fontId="37" fillId="33" borderId="10" xfId="0" applyFont="1" applyFill="1" applyBorder="1" applyAlignment="1">
      <alignment horizontal="left"/>
    </xf>
    <xf numFmtId="0" fontId="38" fillId="33" borderId="10" xfId="0" applyFont="1" applyFill="1" applyBorder="1"/>
    <xf numFmtId="4" fontId="0" fillId="33" borderId="0" xfId="0" applyNumberFormat="1" applyFill="1" applyAlignment="1">
      <alignment horizontal="right"/>
    </xf>
    <xf numFmtId="0" fontId="39" fillId="33" borderId="0" xfId="0" applyFont="1" applyFill="1" applyAlignment="1">
      <alignment horizontal="left" vertical="top"/>
    </xf>
    <xf numFmtId="0" fontId="38" fillId="33" borderId="0" xfId="0" applyFont="1" applyFill="1"/>
    <xf numFmtId="0" fontId="0" fillId="33" borderId="0" xfId="0" applyFill="1" applyAlignment="1">
      <alignment horizontal="left"/>
    </xf>
    <xf numFmtId="0" fontId="41" fillId="33" borderId="0" xfId="0" applyFont="1" applyFill="1" applyAlignment="1">
      <alignment horizontal="left"/>
    </xf>
    <xf numFmtId="0" fontId="21" fillId="33" borderId="0" xfId="0" applyFont="1" applyFill="1" applyAlignment="1">
      <alignment horizontal="center" vertical="center"/>
    </xf>
    <xf numFmtId="1" fontId="21" fillId="33" borderId="0" xfId="0" applyNumberFormat="1" applyFont="1" applyFill="1" applyAlignment="1">
      <alignment horizontal="center" vertical="center"/>
    </xf>
    <xf numFmtId="1" fontId="21" fillId="33" borderId="0" xfId="1" applyNumberFormat="1" applyFont="1" applyFill="1" applyAlignment="1">
      <alignment horizontal="center" vertical="center"/>
    </xf>
    <xf numFmtId="9" fontId="21" fillId="33" borderId="0" xfId="0" applyNumberFormat="1" applyFont="1" applyFill="1" applyAlignment="1">
      <alignment horizontal="center" vertical="center"/>
    </xf>
    <xf numFmtId="0" fontId="21" fillId="33" borderId="0" xfId="0" applyFont="1" applyFill="1" applyAlignment="1">
      <alignment horizontal="center" vertical="center" wrapText="1"/>
    </xf>
    <xf numFmtId="0" fontId="34" fillId="33" borderId="0" xfId="0" applyFont="1" applyFill="1" applyAlignment="1">
      <alignment horizontal="right" vertical="top" wrapText="1"/>
    </xf>
    <xf numFmtId="0" fontId="21" fillId="0" borderId="0" xfId="0" applyFont="1" applyAlignment="1">
      <alignment vertical="top"/>
    </xf>
    <xf numFmtId="1" fontId="21" fillId="0" borderId="0" xfId="0" applyNumberFormat="1" applyFont="1" applyAlignment="1">
      <alignment horizontal="center" vertical="center"/>
    </xf>
    <xf numFmtId="0" fontId="21" fillId="0" borderId="0" xfId="0" applyFont="1" applyAlignment="1">
      <alignment horizontal="center" vertical="center" wrapText="1"/>
    </xf>
    <xf numFmtId="9" fontId="21" fillId="0" borderId="0" xfId="0" applyNumberFormat="1" applyFont="1" applyAlignment="1">
      <alignment horizontal="center" vertical="center"/>
    </xf>
    <xf numFmtId="0" fontId="34" fillId="0" borderId="0" xfId="0" applyFont="1" applyAlignment="1">
      <alignment horizontal="right" vertical="top" wrapText="1"/>
    </xf>
    <xf numFmtId="0" fontId="14" fillId="0" borderId="0" xfId="0" applyFont="1"/>
    <xf numFmtId="0" fontId="0" fillId="0" borderId="0" xfId="0" applyAlignment="1">
      <alignment horizontal="center"/>
    </xf>
    <xf numFmtId="0" fontId="21" fillId="0" borderId="0" xfId="0" applyFont="1"/>
    <xf numFmtId="0" fontId="21" fillId="0" borderId="0" xfId="0" applyFont="1" applyAlignment="1">
      <alignment horizontal="center"/>
    </xf>
    <xf numFmtId="0" fontId="21" fillId="0" borderId="0" xfId="0" applyFont="1" applyAlignment="1">
      <alignment wrapText="1"/>
    </xf>
    <xf numFmtId="0" fontId="20" fillId="0" borderId="0" xfId="0" applyFont="1"/>
    <xf numFmtId="1" fontId="0" fillId="0" borderId="0" xfId="0" applyNumberFormat="1" applyAlignment="1">
      <alignment horizontal="center"/>
    </xf>
    <xf numFmtId="0" fontId="29" fillId="33" borderId="0" xfId="0" applyFont="1" applyFill="1" applyAlignment="1">
      <alignment horizontal="center" vertical="center"/>
    </xf>
    <xf numFmtId="3" fontId="33" fillId="0" borderId="18" xfId="0" applyNumberFormat="1" applyFont="1" applyBorder="1" applyAlignment="1">
      <alignment horizontal="right" vertical="center"/>
    </xf>
    <xf numFmtId="3" fontId="21" fillId="0" borderId="18" xfId="0" applyNumberFormat="1" applyFont="1" applyBorder="1" applyAlignment="1">
      <alignment horizontal="right" vertical="top" wrapText="1"/>
    </xf>
    <xf numFmtId="3" fontId="21" fillId="0" borderId="0" xfId="0" applyNumberFormat="1" applyFont="1" applyAlignment="1">
      <alignment horizontal="right" vertical="top" wrapText="1"/>
    </xf>
    <xf numFmtId="3" fontId="21" fillId="0" borderId="21" xfId="0" applyNumberFormat="1" applyFont="1" applyBorder="1" applyAlignment="1">
      <alignment horizontal="right" vertical="top" wrapText="1"/>
    </xf>
    <xf numFmtId="3" fontId="33" fillId="0" borderId="22" xfId="0" applyNumberFormat="1" applyFont="1" applyBorder="1" applyAlignment="1">
      <alignment horizontal="right" vertical="top" wrapText="1"/>
    </xf>
    <xf numFmtId="3" fontId="33" fillId="0" borderId="21" xfId="0" applyNumberFormat="1" applyFont="1" applyBorder="1" applyAlignment="1">
      <alignment horizontal="right" vertical="top" wrapText="1"/>
    </xf>
    <xf numFmtId="3" fontId="40" fillId="0" borderId="10" xfId="0" applyNumberFormat="1" applyFont="1" applyBorder="1" applyAlignment="1">
      <alignment vertical="top"/>
    </xf>
    <xf numFmtId="3" fontId="42" fillId="0" borderId="14" xfId="0" applyNumberFormat="1" applyFont="1" applyBorder="1" applyAlignment="1">
      <alignment horizontal="right" vertical="center"/>
    </xf>
    <xf numFmtId="3" fontId="40" fillId="0" borderId="14" xfId="0" applyNumberFormat="1" applyFont="1" applyBorder="1" applyAlignment="1">
      <alignment horizontal="right" vertical="top" wrapText="1"/>
    </xf>
    <xf numFmtId="3" fontId="40" fillId="0" borderId="10" xfId="0" applyNumberFormat="1" applyFont="1" applyBorder="1" applyAlignment="1">
      <alignment horizontal="right" vertical="top" wrapText="1"/>
    </xf>
    <xf numFmtId="3" fontId="40" fillId="0" borderId="11" xfId="0" applyNumberFormat="1" applyFont="1" applyBorder="1" applyAlignment="1">
      <alignment horizontal="right" vertical="top" wrapText="1"/>
    </xf>
    <xf numFmtId="3" fontId="42" fillId="0" borderId="13" xfId="0" applyNumberFormat="1" applyFont="1" applyBorder="1" applyAlignment="1">
      <alignment horizontal="right" vertical="top" wrapText="1"/>
    </xf>
    <xf numFmtId="3" fontId="42" fillId="0" borderId="11" xfId="0" applyNumberFormat="1" applyFont="1" applyBorder="1" applyAlignment="1">
      <alignment horizontal="right" vertical="top" wrapText="1"/>
    </xf>
    <xf numFmtId="0" fontId="36" fillId="0" borderId="10" xfId="0" applyFont="1" applyBorder="1" applyAlignment="1">
      <alignment vertical="top"/>
    </xf>
    <xf numFmtId="49" fontId="23" fillId="33" borderId="0" xfId="0" applyNumberFormat="1" applyFont="1" applyFill="1" applyAlignment="1">
      <alignment horizontal="left" vertical="center"/>
    </xf>
    <xf numFmtId="0" fontId="18" fillId="33" borderId="10" xfId="0" applyFont="1" applyFill="1" applyBorder="1" applyAlignment="1">
      <alignment horizontal="right" wrapText="1"/>
    </xf>
    <xf numFmtId="0" fontId="18" fillId="33" borderId="23" xfId="0" applyFont="1" applyFill="1" applyBorder="1" applyAlignment="1">
      <alignment horizontal="right" wrapText="1"/>
    </xf>
    <xf numFmtId="0" fontId="43" fillId="33" borderId="0" xfId="0" applyFont="1" applyFill="1"/>
    <xf numFmtId="49" fontId="23" fillId="33" borderId="0" xfId="0" quotePrefix="1" applyNumberFormat="1" applyFont="1" applyFill="1" applyAlignment="1">
      <alignment horizontal="left" vertical="center"/>
    </xf>
    <xf numFmtId="0" fontId="18" fillId="33" borderId="25" xfId="0" applyFont="1" applyFill="1" applyBorder="1" applyAlignment="1">
      <alignment horizontal="right" wrapText="1"/>
    </xf>
    <xf numFmtId="0" fontId="18" fillId="37" borderId="23" xfId="0" applyFont="1" applyFill="1" applyBorder="1" applyAlignment="1">
      <alignment horizontal="right" wrapText="1"/>
    </xf>
    <xf numFmtId="3" fontId="21" fillId="0" borderId="24" xfId="0" applyNumberFormat="1" applyFont="1" applyBorder="1" applyAlignment="1">
      <alignment horizontal="right" vertical="top" wrapText="1"/>
    </xf>
    <xf numFmtId="3" fontId="21" fillId="0" borderId="19" xfId="0" applyNumberFormat="1" applyFont="1" applyBorder="1" applyAlignment="1">
      <alignment horizontal="right" vertical="top" wrapText="1"/>
    </xf>
    <xf numFmtId="3" fontId="21" fillId="0" borderId="20" xfId="0" applyNumberFormat="1" applyFont="1" applyBorder="1" applyAlignment="1">
      <alignment horizontal="right" vertical="top" wrapText="1"/>
    </xf>
    <xf numFmtId="0" fontId="29" fillId="33" borderId="0" xfId="0" applyFont="1" applyFill="1" applyAlignment="1">
      <alignment vertical="top"/>
    </xf>
    <xf numFmtId="0" fontId="20" fillId="33" borderId="0" xfId="0" applyFont="1" applyFill="1" applyAlignment="1">
      <alignment horizontal="right" vertical="top" wrapText="1"/>
    </xf>
    <xf numFmtId="0" fontId="29" fillId="33" borderId="0" xfId="0" applyFont="1" applyFill="1" applyAlignment="1">
      <alignment vertical="top" wrapText="1"/>
    </xf>
    <xf numFmtId="1" fontId="29" fillId="33" borderId="0" xfId="1" applyNumberFormat="1" applyFont="1" applyFill="1" applyAlignment="1">
      <alignment horizontal="center" vertical="center"/>
    </xf>
    <xf numFmtId="9" fontId="29" fillId="33" borderId="0" xfId="0" applyNumberFormat="1" applyFont="1" applyFill="1" applyAlignment="1">
      <alignment horizontal="center" vertical="center"/>
    </xf>
    <xf numFmtId="0" fontId="29" fillId="33" borderId="0" xfId="0" applyFont="1" applyFill="1" applyAlignment="1">
      <alignment horizontal="center" vertical="center" wrapText="1"/>
    </xf>
    <xf numFmtId="0" fontId="14" fillId="33" borderId="0" xfId="0" applyFont="1" applyFill="1" applyAlignment="1">
      <alignment horizontal="center" vertical="center"/>
    </xf>
    <xf numFmtId="0" fontId="14" fillId="33" borderId="0" xfId="0" applyFont="1" applyFill="1" applyAlignment="1">
      <alignment vertical="top"/>
    </xf>
    <xf numFmtId="0" fontId="29" fillId="34" borderId="0" xfId="0" applyFont="1" applyFill="1" applyAlignment="1">
      <alignment vertical="top"/>
    </xf>
    <xf numFmtId="0" fontId="0" fillId="34" borderId="0" xfId="0" applyFill="1" applyAlignment="1">
      <alignment horizontal="center" vertical="center"/>
    </xf>
    <xf numFmtId="1" fontId="0" fillId="34" borderId="0" xfId="0" applyNumberFormat="1" applyFill="1" applyAlignment="1">
      <alignment horizontal="center" vertical="center"/>
    </xf>
    <xf numFmtId="0" fontId="21" fillId="34" borderId="0" xfId="0" applyFont="1" applyFill="1" applyAlignment="1">
      <alignment horizontal="center" vertical="center"/>
    </xf>
    <xf numFmtId="9" fontId="0" fillId="34" borderId="0" xfId="0" applyNumberFormat="1" applyFill="1" applyAlignment="1">
      <alignment horizontal="center" vertical="center"/>
    </xf>
    <xf numFmtId="0" fontId="0" fillId="34" borderId="0" xfId="0" applyFill="1" applyAlignment="1">
      <alignment horizontal="center" vertical="center" wrapText="1"/>
    </xf>
    <xf numFmtId="0" fontId="20" fillId="34" borderId="0" xfId="0" applyFont="1" applyFill="1" applyAlignment="1">
      <alignment horizontal="right" vertical="top" wrapText="1"/>
    </xf>
    <xf numFmtId="1" fontId="21" fillId="34" borderId="0" xfId="0" applyNumberFormat="1" applyFont="1" applyFill="1" applyAlignment="1">
      <alignment horizontal="center" vertical="center"/>
    </xf>
    <xf numFmtId="0" fontId="21" fillId="34" borderId="0" xfId="0" applyFont="1" applyFill="1" applyAlignment="1">
      <alignment horizontal="center" vertical="center" wrapText="1"/>
    </xf>
    <xf numFmtId="9" fontId="21" fillId="34" borderId="0" xfId="0" applyNumberFormat="1" applyFont="1" applyFill="1" applyAlignment="1">
      <alignment horizontal="center" vertical="center"/>
    </xf>
    <xf numFmtId="0" fontId="34" fillId="34" borderId="0" xfId="0" applyFont="1" applyFill="1" applyAlignment="1">
      <alignment horizontal="right" vertical="top" wrapText="1"/>
    </xf>
    <xf numFmtId="0" fontId="29" fillId="34" borderId="0" xfId="0" applyFont="1" applyFill="1" applyAlignment="1">
      <alignment horizontal="center" vertical="center"/>
    </xf>
    <xf numFmtId="1" fontId="0" fillId="34" borderId="0" xfId="1" applyNumberFormat="1" applyFont="1" applyFill="1" applyAlignment="1">
      <alignment horizontal="center" vertical="center"/>
    </xf>
    <xf numFmtId="0" fontId="21" fillId="34" borderId="0" xfId="0" applyFont="1" applyFill="1" applyAlignment="1">
      <alignment vertical="top" wrapText="1"/>
    </xf>
    <xf numFmtId="1" fontId="21" fillId="34" borderId="0" xfId="1" applyNumberFormat="1" applyFont="1" applyFill="1" applyAlignment="1">
      <alignment horizontal="center" vertical="center"/>
    </xf>
    <xf numFmtId="1" fontId="0" fillId="35" borderId="0" xfId="1" applyNumberFormat="1" applyFont="1" applyFill="1" applyAlignment="1">
      <alignment horizontal="center" vertical="center"/>
    </xf>
    <xf numFmtId="0" fontId="16" fillId="35" borderId="0" xfId="0" applyFont="1" applyFill="1" applyAlignment="1">
      <alignment horizontal="right" vertical="top" wrapText="1"/>
    </xf>
    <xf numFmtId="0" fontId="44" fillId="33" borderId="0" xfId="0" applyFont="1" applyFill="1"/>
    <xf numFmtId="3" fontId="21" fillId="33" borderId="0" xfId="0" applyNumberFormat="1" applyFont="1" applyFill="1"/>
    <xf numFmtId="3" fontId="21" fillId="35" borderId="0" xfId="0" applyNumberFormat="1" applyFont="1" applyFill="1"/>
    <xf numFmtId="3" fontId="21" fillId="0" borderId="0" xfId="0" applyNumberFormat="1" applyFont="1"/>
    <xf numFmtId="0" fontId="47" fillId="33" borderId="0" xfId="0" quotePrefix="1" applyFont="1" applyFill="1" applyAlignment="1">
      <alignment horizontal="left" vertical="center"/>
    </xf>
    <xf numFmtId="0" fontId="46" fillId="33" borderId="0" xfId="0" quotePrefix="1" applyFont="1" applyFill="1" applyAlignment="1">
      <alignment horizontal="left" vertical="center"/>
    </xf>
    <xf numFmtId="0" fontId="20" fillId="33" borderId="17" xfId="0" applyFont="1" applyFill="1" applyBorder="1" applyAlignment="1">
      <alignment horizontal="left" wrapText="1"/>
    </xf>
    <xf numFmtId="0" fontId="20" fillId="0" borderId="15" xfId="0" applyFont="1" applyBorder="1" applyAlignment="1">
      <alignment horizontal="left" wrapText="1"/>
    </xf>
    <xf numFmtId="0" fontId="20" fillId="0" borderId="14" xfId="0" applyFont="1" applyBorder="1" applyAlignment="1">
      <alignment horizontal="left" wrapText="1"/>
    </xf>
    <xf numFmtId="0" fontId="16" fillId="33" borderId="24" xfId="0" applyFont="1" applyFill="1" applyBorder="1"/>
    <xf numFmtId="0" fontId="16" fillId="35" borderId="24" xfId="0" applyFont="1" applyFill="1" applyBorder="1" applyAlignment="1">
      <alignment wrapText="1"/>
    </xf>
    <xf numFmtId="0" fontId="16" fillId="0" borderId="24" xfId="0" applyFont="1" applyBorder="1" applyAlignment="1">
      <alignment wrapText="1"/>
    </xf>
    <xf numFmtId="0" fontId="43" fillId="0" borderId="17" xfId="0" applyFont="1" applyBorder="1" applyAlignment="1">
      <alignment vertical="center" wrapText="1"/>
    </xf>
    <xf numFmtId="0" fontId="16" fillId="36" borderId="24" xfId="0" applyFont="1" applyFill="1" applyBorder="1" applyAlignment="1">
      <alignment vertical="top"/>
    </xf>
    <xf numFmtId="0" fontId="16" fillId="36" borderId="24" xfId="0" applyFont="1" applyFill="1" applyBorder="1" applyAlignment="1">
      <alignment vertical="top" wrapText="1"/>
    </xf>
    <xf numFmtId="0" fontId="16" fillId="36" borderId="17" xfId="0" applyFont="1" applyFill="1" applyBorder="1" applyAlignment="1">
      <alignment vertical="top" wrapText="1"/>
    </xf>
    <xf numFmtId="3" fontId="48" fillId="33" borderId="0" xfId="0" applyNumberFormat="1" applyFont="1" applyFill="1" applyAlignment="1">
      <alignment horizontal="right"/>
    </xf>
    <xf numFmtId="168" fontId="48" fillId="33" borderId="0" xfId="0" applyNumberFormat="1" applyFont="1" applyFill="1" applyAlignment="1">
      <alignment horizontal="right"/>
    </xf>
    <xf numFmtId="0" fontId="49" fillId="33" borderId="0" xfId="0" applyFont="1" applyFill="1"/>
    <xf numFmtId="0" fontId="48" fillId="33" borderId="0" xfId="0" applyFont="1" applyFill="1" applyAlignment="1">
      <alignment horizontal="right"/>
    </xf>
    <xf numFmtId="164" fontId="48" fillId="33" borderId="0" xfId="0" applyNumberFormat="1" applyFont="1" applyFill="1" applyAlignment="1">
      <alignment horizontal="right"/>
    </xf>
    <xf numFmtId="0" fontId="29" fillId="0" borderId="0" xfId="0" applyFont="1" applyAlignment="1">
      <alignment vertical="top" wrapText="1"/>
    </xf>
    <xf numFmtId="0" fontId="29" fillId="0" borderId="0" xfId="0" applyFont="1" applyAlignment="1">
      <alignment horizontal="center" vertical="center"/>
    </xf>
    <xf numFmtId="1" fontId="29" fillId="0" borderId="0" xfId="1" applyNumberFormat="1" applyFont="1" applyFill="1" applyAlignment="1">
      <alignment horizontal="center" vertical="center"/>
    </xf>
    <xf numFmtId="9" fontId="29" fillId="0" borderId="0" xfId="0" applyNumberFormat="1" applyFont="1" applyAlignment="1">
      <alignment horizontal="center" vertical="center"/>
    </xf>
    <xf numFmtId="0" fontId="29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vertical="top"/>
    </xf>
    <xf numFmtId="0" fontId="50" fillId="0" borderId="0" xfId="0" applyFont="1"/>
    <xf numFmtId="0" fontId="20" fillId="38" borderId="13" xfId="0" applyFont="1" applyFill="1" applyBorder="1" applyAlignment="1">
      <alignment horizontal="left"/>
    </xf>
    <xf numFmtId="168" fontId="48" fillId="0" borderId="0" xfId="0" applyNumberFormat="1" applyFont="1" applyAlignment="1">
      <alignment horizontal="right"/>
    </xf>
    <xf numFmtId="0" fontId="19" fillId="33" borderId="27" xfId="0" applyFont="1" applyFill="1" applyBorder="1"/>
    <xf numFmtId="0" fontId="19" fillId="33" borderId="28" xfId="0" applyFont="1" applyFill="1" applyBorder="1"/>
    <xf numFmtId="0" fontId="18" fillId="33" borderId="17" xfId="0" applyFont="1" applyFill="1" applyBorder="1" applyAlignment="1">
      <alignment horizontal="right" wrapText="1"/>
    </xf>
    <xf numFmtId="1" fontId="0" fillId="33" borderId="0" xfId="0" applyNumberFormat="1" applyFill="1" applyAlignment="1">
      <alignment horizontal="center" vertical="center"/>
    </xf>
    <xf numFmtId="1" fontId="24" fillId="33" borderId="0" xfId="0" applyNumberFormat="1" applyFont="1" applyFill="1" applyAlignment="1">
      <alignment horizontal="center"/>
    </xf>
    <xf numFmtId="4" fontId="33" fillId="33" borderId="26" xfId="0" applyNumberFormat="1" applyFont="1" applyFill="1" applyBorder="1" applyAlignment="1">
      <alignment horizontal="right"/>
    </xf>
    <xf numFmtId="4" fontId="21" fillId="33" borderId="0" xfId="0" applyNumberFormat="1" applyFont="1" applyFill="1" applyAlignment="1">
      <alignment horizontal="right"/>
    </xf>
    <xf numFmtId="4" fontId="21" fillId="33" borderId="18" xfId="0" applyNumberFormat="1" applyFont="1" applyFill="1" applyBorder="1" applyAlignment="1">
      <alignment horizontal="right"/>
    </xf>
    <xf numFmtId="4" fontId="21" fillId="33" borderId="21" xfId="0" applyNumberFormat="1" applyFont="1" applyFill="1" applyBorder="1" applyAlignment="1">
      <alignment horizontal="right"/>
    </xf>
    <xf numFmtId="4" fontId="33" fillId="35" borderId="24" xfId="0" applyNumberFormat="1" applyFont="1" applyFill="1" applyBorder="1" applyAlignment="1">
      <alignment horizontal="right" vertical="center"/>
    </xf>
    <xf numFmtId="4" fontId="21" fillId="35" borderId="0" xfId="0" applyNumberFormat="1" applyFont="1" applyFill="1" applyAlignment="1">
      <alignment horizontal="right" vertical="top" wrapText="1"/>
    </xf>
    <xf numFmtId="4" fontId="21" fillId="35" borderId="18" xfId="0" applyNumberFormat="1" applyFont="1" applyFill="1" applyBorder="1" applyAlignment="1">
      <alignment horizontal="right" vertical="top" wrapText="1"/>
    </xf>
    <xf numFmtId="4" fontId="21" fillId="35" borderId="21" xfId="0" applyNumberFormat="1" applyFont="1" applyFill="1" applyBorder="1" applyAlignment="1">
      <alignment horizontal="right" vertical="top" wrapText="1"/>
    </xf>
    <xf numFmtId="4" fontId="33" fillId="33" borderId="24" xfId="0" applyNumberFormat="1" applyFont="1" applyFill="1" applyBorder="1" applyAlignment="1">
      <alignment horizontal="right"/>
    </xf>
    <xf numFmtId="4" fontId="33" fillId="0" borderId="24" xfId="0" applyNumberFormat="1" applyFont="1" applyBorder="1" applyAlignment="1">
      <alignment horizontal="right" vertical="center"/>
    </xf>
    <xf numFmtId="4" fontId="21" fillId="0" borderId="0" xfId="0" applyNumberFormat="1" applyFont="1" applyAlignment="1">
      <alignment horizontal="right" vertical="top" wrapText="1"/>
    </xf>
    <xf numFmtId="4" fontId="21" fillId="0" borderId="18" xfId="0" applyNumberFormat="1" applyFont="1" applyBorder="1" applyAlignment="1">
      <alignment horizontal="right" vertical="top" wrapText="1"/>
    </xf>
    <xf numFmtId="4" fontId="21" fillId="0" borderId="24" xfId="0" applyNumberFormat="1" applyFont="1" applyBorder="1" applyAlignment="1">
      <alignment horizontal="right" vertical="top" wrapText="1"/>
    </xf>
    <xf numFmtId="4" fontId="21" fillId="0" borderId="21" xfId="0" applyNumberFormat="1" applyFont="1" applyBorder="1" applyAlignment="1">
      <alignment horizontal="right" vertical="top" wrapText="1"/>
    </xf>
    <xf numFmtId="4" fontId="42" fillId="0" borderId="17" xfId="0" applyNumberFormat="1" applyFont="1" applyBorder="1" applyAlignment="1">
      <alignment horizontal="right" vertical="center"/>
    </xf>
    <xf numFmtId="4" fontId="40" fillId="0" borderId="10" xfId="0" applyNumberFormat="1" applyFont="1" applyBorder="1" applyAlignment="1">
      <alignment horizontal="right" vertical="top" wrapText="1"/>
    </xf>
    <xf numFmtId="4" fontId="40" fillId="0" borderId="14" xfId="0" applyNumberFormat="1" applyFont="1" applyBorder="1" applyAlignment="1">
      <alignment horizontal="right" vertical="top" wrapText="1"/>
    </xf>
    <xf numFmtId="4" fontId="42" fillId="0" borderId="14" xfId="0" applyNumberFormat="1" applyFont="1" applyBorder="1" applyAlignment="1">
      <alignment horizontal="right" vertical="center"/>
    </xf>
    <xf numFmtId="4" fontId="40" fillId="0" borderId="11" xfId="0" applyNumberFormat="1" applyFont="1" applyBorder="1" applyAlignment="1">
      <alignment horizontal="right" vertical="top" wrapText="1"/>
    </xf>
    <xf numFmtId="4" fontId="33" fillId="36" borderId="24" xfId="0" applyNumberFormat="1" applyFont="1" applyFill="1" applyBorder="1" applyAlignment="1">
      <alignment horizontal="right" vertical="center"/>
    </xf>
    <xf numFmtId="4" fontId="34" fillId="36" borderId="19" xfId="0" applyNumberFormat="1" applyFont="1" applyFill="1" applyBorder="1" applyAlignment="1">
      <alignment horizontal="right" vertical="center"/>
    </xf>
    <xf numFmtId="4" fontId="34" fillId="36" borderId="20" xfId="0" applyNumberFormat="1" applyFont="1" applyFill="1" applyBorder="1" applyAlignment="1">
      <alignment horizontal="right" vertical="center"/>
    </xf>
    <xf numFmtId="4" fontId="33" fillId="36" borderId="17" xfId="0" applyNumberFormat="1" applyFont="1" applyFill="1" applyBorder="1" applyAlignment="1">
      <alignment horizontal="right" vertical="center"/>
    </xf>
    <xf numFmtId="4" fontId="34" fillId="36" borderId="15" xfId="0" applyNumberFormat="1" applyFont="1" applyFill="1" applyBorder="1" applyAlignment="1">
      <alignment horizontal="right" vertical="center"/>
    </xf>
    <xf numFmtId="4" fontId="34" fillId="36" borderId="16" xfId="0" applyNumberFormat="1" applyFont="1" applyFill="1" applyBorder="1" applyAlignment="1">
      <alignment horizontal="right" vertical="center"/>
    </xf>
    <xf numFmtId="0" fontId="28" fillId="0" borderId="0" xfId="0" applyFont="1"/>
    <xf numFmtId="4" fontId="35" fillId="33" borderId="0" xfId="0" applyNumberFormat="1" applyFont="1" applyFill="1"/>
    <xf numFmtId="0" fontId="52" fillId="33" borderId="0" xfId="0" applyFont="1" applyFill="1" applyAlignment="1">
      <alignment vertical="top"/>
    </xf>
    <xf numFmtId="0" fontId="21" fillId="39" borderId="0" xfId="0" applyFont="1" applyFill="1" applyAlignment="1">
      <alignment horizontal="center" vertical="center" wrapText="1"/>
    </xf>
    <xf numFmtId="49" fontId="47" fillId="0" borderId="0" xfId="0" quotePrefix="1" applyNumberFormat="1" applyFont="1" applyAlignment="1">
      <alignment horizontal="left" vertical="center"/>
    </xf>
    <xf numFmtId="1" fontId="21" fillId="34" borderId="0" xfId="1" applyNumberFormat="1" applyFont="1" applyFill="1" applyBorder="1" applyAlignment="1">
      <alignment horizontal="center" vertical="center"/>
    </xf>
    <xf numFmtId="0" fontId="21" fillId="40" borderId="0" xfId="0" applyFont="1" applyFill="1" applyAlignment="1">
      <alignment horizontal="center" vertical="center" wrapText="1"/>
    </xf>
    <xf numFmtId="1" fontId="0" fillId="34" borderId="0" xfId="1" applyNumberFormat="1" applyFont="1" applyFill="1" applyBorder="1" applyAlignment="1">
      <alignment horizontal="center" vertical="center"/>
    </xf>
    <xf numFmtId="0" fontId="14" fillId="34" borderId="0" xfId="0" applyFont="1" applyFill="1" applyAlignment="1">
      <alignment horizontal="center" vertical="center"/>
    </xf>
    <xf numFmtId="0" fontId="40" fillId="33" borderId="0" xfId="0" quotePrefix="1" applyFont="1" applyFill="1" applyAlignment="1">
      <alignment horizontal="left" vertical="top"/>
    </xf>
    <xf numFmtId="0" fontId="26" fillId="33" borderId="0" xfId="0" applyFont="1" applyFill="1" applyAlignment="1">
      <alignment horizontal="left" vertical="top" wrapText="1"/>
    </xf>
    <xf numFmtId="0" fontId="40" fillId="0" borderId="0" xfId="0" applyFont="1" applyAlignment="1">
      <alignment horizontal="left" vertical="top" wrapText="1"/>
    </xf>
    <xf numFmtId="0" fontId="36" fillId="0" borderId="0" xfId="0" applyFont="1" applyAlignment="1">
      <alignment horizontal="left" vertical="top" wrapText="1"/>
    </xf>
    <xf numFmtId="0" fontId="40" fillId="33" borderId="0" xfId="0" quotePrefix="1" applyFont="1" applyFill="1" applyAlignment="1">
      <alignment horizontal="left" vertical="top" wrapText="1"/>
    </xf>
    <xf numFmtId="0" fontId="20" fillId="33" borderId="12" xfId="0" applyFont="1" applyFill="1" applyBorder="1" applyAlignment="1">
      <alignment horizontal="left"/>
    </xf>
    <xf numFmtId="0" fontId="20" fillId="33" borderId="10" xfId="0" applyFont="1" applyFill="1" applyBorder="1" applyAlignment="1">
      <alignment horizontal="left"/>
    </xf>
    <xf numFmtId="0" fontId="20" fillId="33" borderId="11" xfId="0" applyFont="1" applyFill="1" applyBorder="1" applyAlignment="1">
      <alignment horizontal="left"/>
    </xf>
    <xf numFmtId="0" fontId="20" fillId="33" borderId="29" xfId="0" applyFont="1" applyFill="1" applyBorder="1" applyAlignment="1">
      <alignment horizontal="left"/>
    </xf>
    <xf numFmtId="0" fontId="20" fillId="33" borderId="30" xfId="0" applyFont="1" applyFill="1" applyBorder="1" applyAlignment="1">
      <alignment horizontal="left"/>
    </xf>
    <xf numFmtId="0" fontId="20" fillId="33" borderId="25" xfId="0" applyFont="1" applyFill="1" applyBorder="1" applyAlignment="1">
      <alignment horizontal="left"/>
    </xf>
  </cellXfs>
  <cellStyles count="45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Comma 2" xfId="44" xr:uid="{E73230A8-044C-4473-8AFA-57E93163FFBE}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 3" xfId="43" xr:uid="{F8A33454-F503-4091-9D4C-488E6FE07851}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1" defaultTableStyle="TableStyleMedium2" defaultPivotStyle="PivotStyleLight16">
    <tableStyle name="Invisible" pivot="0" table="0" count="0" xr9:uid="{8C816EB2-9BCD-4FDC-B556-A96D09D6F2C4}"/>
  </tableStyles>
  <colors>
    <mruColors>
      <color rgb="FFDC0A2D"/>
      <color rgb="FF006666"/>
      <color rgb="FFCC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microsoft.com/office/2007/relationships/hdphoto" Target="../media/hdphoto1.wdp"/><Relationship Id="rId1" Type="http://schemas.openxmlformats.org/officeDocument/2006/relationships/image" Target="../media/image2.png"/><Relationship Id="rId6" Type="http://schemas.microsoft.com/office/2007/relationships/hdphoto" Target="../media/hdphoto3.wdp"/><Relationship Id="rId5" Type="http://schemas.openxmlformats.org/officeDocument/2006/relationships/image" Target="../media/image4.png"/><Relationship Id="rId4" Type="http://schemas.microsoft.com/office/2007/relationships/hdphoto" Target="../media/hdphoto2.wd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591121</xdr:colOff>
      <xdr:row>0</xdr:row>
      <xdr:rowOff>132293</xdr:rowOff>
    </xdr:from>
    <xdr:to>
      <xdr:col>2</xdr:col>
      <xdr:colOff>437912</xdr:colOff>
      <xdr:row>1</xdr:row>
      <xdr:rowOff>20003</xdr:rowOff>
    </xdr:to>
    <xdr:pic>
      <xdr:nvPicPr>
        <xdr:cNvPr id="6" name="Picture 1">
          <a:extLst>
            <a:ext uri="{FF2B5EF4-FFF2-40B4-BE49-F238E27FC236}">
              <a16:creationId xmlns:a16="http://schemas.microsoft.com/office/drawing/2014/main" id="{435BF72E-F1D8-4EE9-921C-50BF39F4B3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75496" y="132293"/>
          <a:ext cx="665941" cy="73289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341101</xdr:colOff>
      <xdr:row>0</xdr:row>
      <xdr:rowOff>360676</xdr:rowOff>
    </xdr:from>
    <xdr:to>
      <xdr:col>3</xdr:col>
      <xdr:colOff>816333</xdr:colOff>
      <xdr:row>1</xdr:row>
      <xdr:rowOff>17194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A6D70591-F230-489F-8FB8-C9BF62F222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400000"/>
                  </a14:imgEffect>
                  <a14:imgEffect>
                    <a14:brightnessContrast contrast="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22551" y="360676"/>
          <a:ext cx="475232" cy="485193"/>
        </a:xfrm>
        <a:prstGeom prst="rect">
          <a:avLst/>
        </a:prstGeom>
      </xdr:spPr>
    </xdr:pic>
    <xdr:clientData/>
  </xdr:twoCellAnchor>
  <xdr:oneCellAnchor>
    <xdr:from>
      <xdr:col>2</xdr:col>
      <xdr:colOff>600075</xdr:colOff>
      <xdr:row>0</xdr:row>
      <xdr:rowOff>285750</xdr:rowOff>
    </xdr:from>
    <xdr:ext cx="509525" cy="571500"/>
    <xdr:pic>
      <xdr:nvPicPr>
        <xdr:cNvPr id="3" name="Picture 1">
          <a:extLst>
            <a:ext uri="{FF2B5EF4-FFF2-40B4-BE49-F238E27FC236}">
              <a16:creationId xmlns:a16="http://schemas.microsoft.com/office/drawing/2014/main" id="{8AC20F2A-7C71-4CD5-B812-0CB9FC852C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sharpenSoften amount="5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3829050" y="285750"/>
          <a:ext cx="509525" cy="571500"/>
        </a:xfrm>
        <a:prstGeom prst="rect">
          <a:avLst/>
        </a:prstGeom>
      </xdr:spPr>
    </xdr:pic>
    <xdr:clientData/>
  </xdr:oneCellAnchor>
  <xdr:twoCellAnchor editAs="oneCell">
    <xdr:from>
      <xdr:col>1</xdr:col>
      <xdr:colOff>996709</xdr:colOff>
      <xdr:row>0</xdr:row>
      <xdr:rowOff>348071</xdr:rowOff>
    </xdr:from>
    <xdr:to>
      <xdr:col>2</xdr:col>
      <xdr:colOff>587306</xdr:colOff>
      <xdr:row>1</xdr:row>
      <xdr:rowOff>50238</xdr:rowOff>
    </xdr:to>
    <xdr:pic>
      <xdr:nvPicPr>
        <xdr:cNvPr id="8" name="Picture 5">
          <a:extLst>
            <a:ext uri="{FF2B5EF4-FFF2-40B4-BE49-F238E27FC236}">
              <a16:creationId xmlns:a16="http://schemas.microsoft.com/office/drawing/2014/main" id="{62E78C70-BEC1-41EB-BC1B-D55D84BDF9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saturation sat="400000"/>
                  </a14:imgEffect>
                  <a14:imgEffect>
                    <a14:brightnessContrast contrast="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03608" y="348071"/>
          <a:ext cx="667685" cy="5381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ebextensions/_rels/taskpanes.xml.rels><?xml version="1.0" encoding="UTF-8" standalone="yes"?>
<Relationships xmlns="http://schemas.openxmlformats.org/package/2006/relationships"><Relationship Id="rId1" Type="http://schemas.microsoft.com/office/2011/relationships/webextension" Target="webextension1.xml"/></Relationships>
</file>

<file path=xl/webextensions/taskpanes.xml><?xml version="1.0" encoding="utf-8"?>
<wetp:taskpanes xmlns:wetp="http://schemas.microsoft.com/office/webextensions/taskpanes/2010/11">
  <wetp:taskpane dockstate="right" visibility="0" width="350" row="7">
    <wetp:webextensionref xmlns:r="http://schemas.openxmlformats.org/officeDocument/2006/relationships" r:id="rId1"/>
  </wetp:taskpane>
</wetp:taskpanes>
</file>

<file path=xl/webextensions/webextension1.xml><?xml version="1.0" encoding="utf-8"?>
<we:webextension xmlns:we="http://schemas.microsoft.com/office/webextensions/webextension/2010/11" id="{93EED043-861A-486B-8E9D-1F1A0A569B88}">
  <we:reference id="a61690ae-43dd-4ca6-bca2-c5858e67d85c" version="1.0.33.0" store="EXCatalog" storeType="EXCatalog"/>
  <we:alternateReferences>
    <we:reference id="WA200005292" version="1.0.33.0" store="en-US" storeType="OMEX"/>
  </we:alternateReferences>
  <we:properties/>
  <we:bindings/>
  <we:snapshot xmlns:r="http://schemas.openxmlformats.org/officeDocument/2006/relationships"/>
  <we:extLst>
    <a:ext xmlns:a="http://schemas.openxmlformats.org/drawingml/2006/main" uri="{D87F86FE-615C-45B5-9D79-34F1136793EB}">
      <we:containsCustomFunctions/>
    </a:ext>
  </we:extLst>
</we:webextension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4.bin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2.bin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6666"/>
    <pageSetUpPr fitToPage="1"/>
  </sheetPr>
  <dimension ref="A1:T37"/>
  <sheetViews>
    <sheetView tabSelected="1" zoomScaleNormal="100" workbookViewId="0">
      <selection activeCell="O17" sqref="O17"/>
    </sheetView>
  </sheetViews>
  <sheetFormatPr defaultColWidth="8.5703125" defaultRowHeight="15" x14ac:dyDescent="0.25"/>
  <cols>
    <col min="1" max="1" width="28.42578125" style="3" customWidth="1"/>
    <col min="2" max="2" width="11.5703125" style="3" customWidth="1"/>
    <col min="3" max="3" width="12.5703125" style="3" customWidth="1"/>
    <col min="4" max="4" width="31.85546875" style="3" customWidth="1"/>
    <col min="5" max="5" width="11.42578125" style="5" customWidth="1"/>
    <col min="6" max="6" width="12" style="5" customWidth="1"/>
    <col min="7" max="7" width="7.85546875" style="5" customWidth="1"/>
    <col min="8" max="8" width="11.5703125" style="5" customWidth="1"/>
    <col min="9" max="9" width="8.140625" style="5" customWidth="1"/>
    <col min="10" max="10" width="8.42578125" style="5" customWidth="1"/>
    <col min="11" max="11" width="8.42578125" style="7" customWidth="1"/>
    <col min="12" max="12" width="7.5703125" style="6" customWidth="1"/>
    <col min="13" max="13" width="11.85546875" style="6" customWidth="1"/>
    <col min="14" max="14" width="8.5703125" style="5" customWidth="1"/>
    <col min="15" max="15" width="20" style="3" customWidth="1"/>
    <col min="16" max="16" width="26.5703125" style="8" customWidth="1"/>
    <col min="17" max="17" width="18.85546875" style="3" customWidth="1"/>
    <col min="18" max="18" width="17.5703125" style="3" customWidth="1"/>
    <col min="19" max="19" width="31.5703125" style="8" customWidth="1"/>
    <col min="20" max="20" width="9.85546875" style="5" customWidth="1"/>
    <col min="21" max="16384" width="8.5703125" style="3"/>
  </cols>
  <sheetData>
    <row r="1" spans="1:20" s="1" customFormat="1" ht="66.599999999999994" customHeight="1" x14ac:dyDescent="0.5">
      <c r="A1" s="12" t="s">
        <v>0</v>
      </c>
      <c r="E1" s="2"/>
      <c r="F1" s="2"/>
      <c r="G1" s="2"/>
      <c r="H1" s="2"/>
      <c r="I1" s="2"/>
      <c r="J1" s="2"/>
      <c r="K1" s="13"/>
      <c r="L1" s="14"/>
      <c r="M1" s="14"/>
      <c r="N1" s="2"/>
      <c r="Q1" s="2"/>
      <c r="R1" s="2"/>
      <c r="S1" s="2"/>
      <c r="T1" s="2"/>
    </row>
    <row r="2" spans="1:20" s="24" customFormat="1" ht="65.45" customHeight="1" x14ac:dyDescent="0.25">
      <c r="A2" s="24" t="s">
        <v>1</v>
      </c>
      <c r="B2" s="24" t="s">
        <v>2</v>
      </c>
      <c r="C2" s="24" t="s">
        <v>3</v>
      </c>
      <c r="D2" s="24" t="s">
        <v>4</v>
      </c>
      <c r="E2" s="25" t="s">
        <v>5</v>
      </c>
      <c r="F2" s="25" t="s">
        <v>6</v>
      </c>
      <c r="G2" s="25" t="s">
        <v>7</v>
      </c>
      <c r="H2" s="25" t="s">
        <v>8</v>
      </c>
      <c r="I2" s="25" t="s">
        <v>9</v>
      </c>
      <c r="J2" s="25" t="s">
        <v>10</v>
      </c>
      <c r="K2" s="26" t="s">
        <v>11</v>
      </c>
      <c r="L2" s="34" t="s">
        <v>12</v>
      </c>
      <c r="M2" s="34" t="s">
        <v>13</v>
      </c>
      <c r="N2" s="25" t="s">
        <v>14</v>
      </c>
      <c r="O2" s="24" t="s">
        <v>15</v>
      </c>
      <c r="P2" s="24" t="s">
        <v>16</v>
      </c>
      <c r="Q2" s="27" t="s">
        <v>17</v>
      </c>
      <c r="R2" s="9" t="s">
        <v>18</v>
      </c>
      <c r="S2" s="9"/>
      <c r="T2" s="10" t="s">
        <v>19</v>
      </c>
    </row>
    <row r="3" spans="1:20" x14ac:dyDescent="0.25">
      <c r="A3" s="3" t="s">
        <v>20</v>
      </c>
      <c r="B3" s="3" t="s">
        <v>21</v>
      </c>
      <c r="C3" s="3" t="s">
        <v>22</v>
      </c>
      <c r="D3" s="3" t="s">
        <v>23</v>
      </c>
      <c r="E3" s="5">
        <v>317</v>
      </c>
      <c r="F3" s="5">
        <v>127</v>
      </c>
      <c r="G3" s="5">
        <v>35</v>
      </c>
      <c r="H3" s="5" t="s">
        <v>24</v>
      </c>
      <c r="I3" s="5">
        <v>20</v>
      </c>
      <c r="J3" s="5">
        <v>88</v>
      </c>
      <c r="K3" s="30">
        <v>3.6</v>
      </c>
      <c r="L3" s="6">
        <v>2011</v>
      </c>
      <c r="M3" s="6">
        <v>2012</v>
      </c>
      <c r="N3" s="4">
        <v>0.4</v>
      </c>
      <c r="O3" s="3" t="s">
        <v>25</v>
      </c>
      <c r="P3" s="8" t="s">
        <v>26</v>
      </c>
      <c r="Q3" s="3" t="s">
        <v>27</v>
      </c>
      <c r="R3" s="3" t="s">
        <v>28</v>
      </c>
      <c r="S3" s="8" t="s">
        <v>29</v>
      </c>
      <c r="T3" s="6" t="s">
        <v>30</v>
      </c>
    </row>
    <row r="4" spans="1:20" s="16" customFormat="1" ht="30" x14ac:dyDescent="0.25">
      <c r="A4" s="18" t="s">
        <v>31</v>
      </c>
      <c r="B4" s="16" t="s">
        <v>21</v>
      </c>
      <c r="C4" s="16" t="s">
        <v>22</v>
      </c>
      <c r="D4" s="16" t="s">
        <v>23</v>
      </c>
      <c r="E4" s="20">
        <v>402</v>
      </c>
      <c r="F4" s="20">
        <v>141</v>
      </c>
      <c r="G4" s="20">
        <v>55</v>
      </c>
      <c r="H4" s="20">
        <v>32</v>
      </c>
      <c r="I4" s="20" t="s">
        <v>32</v>
      </c>
      <c r="J4" s="20">
        <v>67</v>
      </c>
      <c r="K4" s="19">
        <v>6</v>
      </c>
      <c r="L4" s="17">
        <v>2017</v>
      </c>
      <c r="M4" s="17">
        <v>2017</v>
      </c>
      <c r="N4" s="22">
        <v>0.35</v>
      </c>
      <c r="O4" s="16" t="s">
        <v>25</v>
      </c>
      <c r="P4" s="18" t="s">
        <v>33</v>
      </c>
      <c r="Q4" s="16" t="s">
        <v>27</v>
      </c>
      <c r="R4" s="16" t="s">
        <v>34</v>
      </c>
      <c r="S4" s="18" t="s">
        <v>35</v>
      </c>
      <c r="T4" s="17" t="s">
        <v>36</v>
      </c>
    </row>
    <row r="5" spans="1:20" x14ac:dyDescent="0.25">
      <c r="A5" s="3" t="s">
        <v>37</v>
      </c>
      <c r="B5" s="3" t="s">
        <v>38</v>
      </c>
      <c r="C5" s="3" t="s">
        <v>22</v>
      </c>
      <c r="D5" s="3" t="s">
        <v>23</v>
      </c>
      <c r="E5" s="5">
        <v>30</v>
      </c>
      <c r="F5" s="5">
        <v>23</v>
      </c>
      <c r="G5" s="5">
        <v>4</v>
      </c>
      <c r="H5" s="5">
        <v>25</v>
      </c>
      <c r="I5" s="5" t="s">
        <v>39</v>
      </c>
      <c r="J5" s="5">
        <v>5</v>
      </c>
      <c r="K5" s="15">
        <v>6</v>
      </c>
      <c r="L5" s="6">
        <v>2017</v>
      </c>
      <c r="M5" s="6">
        <v>2017</v>
      </c>
      <c r="N5" s="4">
        <v>0.75</v>
      </c>
      <c r="O5" s="3" t="s">
        <v>25</v>
      </c>
      <c r="P5" s="8" t="s">
        <v>40</v>
      </c>
      <c r="Q5" s="3" t="s">
        <v>27</v>
      </c>
      <c r="R5" s="3" t="s">
        <v>28</v>
      </c>
      <c r="S5" s="8" t="s">
        <v>41</v>
      </c>
      <c r="T5" s="6" t="s">
        <v>30</v>
      </c>
    </row>
    <row r="6" spans="1:20" s="16" customFormat="1" ht="30" x14ac:dyDescent="0.25">
      <c r="A6" s="16" t="s">
        <v>42</v>
      </c>
      <c r="B6" s="16" t="s">
        <v>21</v>
      </c>
      <c r="C6" s="16" t="s">
        <v>43</v>
      </c>
      <c r="D6" s="16" t="s">
        <v>23</v>
      </c>
      <c r="E6" s="20">
        <v>385</v>
      </c>
      <c r="F6" s="20">
        <v>96</v>
      </c>
      <c r="G6" s="20">
        <v>39</v>
      </c>
      <c r="H6" s="20">
        <v>28</v>
      </c>
      <c r="I6" s="20" t="s">
        <v>44</v>
      </c>
      <c r="J6" s="20">
        <v>60</v>
      </c>
      <c r="K6" s="31">
        <v>6.3</v>
      </c>
      <c r="L6" s="17">
        <v>2018</v>
      </c>
      <c r="M6" s="17">
        <v>2019</v>
      </c>
      <c r="N6" s="22">
        <v>0.25</v>
      </c>
      <c r="O6" s="16" t="s">
        <v>45</v>
      </c>
      <c r="P6" s="18" t="s">
        <v>46</v>
      </c>
      <c r="Q6" s="16" t="s">
        <v>27</v>
      </c>
      <c r="R6" s="16" t="s">
        <v>47</v>
      </c>
      <c r="S6" s="18"/>
      <c r="T6" s="17"/>
    </row>
    <row r="7" spans="1:20" ht="30" x14ac:dyDescent="0.25">
      <c r="A7" s="3" t="s">
        <v>48</v>
      </c>
      <c r="B7" s="3" t="s">
        <v>38</v>
      </c>
      <c r="C7" s="3" t="s">
        <v>49</v>
      </c>
      <c r="D7" s="3" t="s">
        <v>23</v>
      </c>
      <c r="E7" s="5">
        <v>88</v>
      </c>
      <c r="F7" s="5">
        <v>36</v>
      </c>
      <c r="G7" s="5">
        <v>21</v>
      </c>
      <c r="H7" s="5">
        <v>15</v>
      </c>
      <c r="I7" s="5">
        <v>300</v>
      </c>
      <c r="J7" s="5">
        <v>11</v>
      </c>
      <c r="K7" s="30">
        <v>8.6</v>
      </c>
      <c r="L7" s="6">
        <v>2022</v>
      </c>
      <c r="M7" s="6">
        <v>2023</v>
      </c>
      <c r="N7" s="4">
        <v>0.41</v>
      </c>
      <c r="O7" s="3" t="s">
        <v>25</v>
      </c>
      <c r="P7" s="8" t="s">
        <v>50</v>
      </c>
      <c r="Q7" s="3" t="s">
        <v>51</v>
      </c>
      <c r="R7" s="3" t="s">
        <v>52</v>
      </c>
      <c r="S7" s="8" t="s">
        <v>53</v>
      </c>
      <c r="T7" s="6"/>
    </row>
    <row r="8" spans="1:20" s="16" customFormat="1" ht="16.5" customHeight="1" x14ac:dyDescent="0.25">
      <c r="A8" s="16" t="s">
        <v>54</v>
      </c>
      <c r="B8" s="16" t="s">
        <v>21</v>
      </c>
      <c r="C8" s="16" t="s">
        <v>22</v>
      </c>
      <c r="D8" s="16" t="s">
        <v>55</v>
      </c>
      <c r="E8" s="20">
        <v>1200</v>
      </c>
      <c r="F8" s="20">
        <v>480</v>
      </c>
      <c r="G8" s="20">
        <v>515</v>
      </c>
      <c r="H8" s="20">
        <v>131</v>
      </c>
      <c r="I8" s="20" t="s">
        <v>56</v>
      </c>
      <c r="J8" s="20">
        <v>95</v>
      </c>
      <c r="K8" s="19">
        <v>13</v>
      </c>
      <c r="L8" s="17">
        <v>2023</v>
      </c>
      <c r="M8" s="17">
        <v>2025</v>
      </c>
      <c r="N8" s="22">
        <v>0.4</v>
      </c>
      <c r="O8" s="16" t="s">
        <v>57</v>
      </c>
      <c r="P8" s="18" t="s">
        <v>58</v>
      </c>
      <c r="Q8" s="16" t="s">
        <v>27</v>
      </c>
      <c r="R8" s="16" t="s">
        <v>34</v>
      </c>
      <c r="S8" s="18" t="s">
        <v>59</v>
      </c>
      <c r="T8" s="17" t="s">
        <v>36</v>
      </c>
    </row>
    <row r="9" spans="1:20" ht="16.5" customHeight="1" x14ac:dyDescent="0.25">
      <c r="A9" s="3" t="s">
        <v>60</v>
      </c>
      <c r="B9" s="3" t="s">
        <v>21</v>
      </c>
      <c r="C9" s="3" t="s">
        <v>22</v>
      </c>
      <c r="D9" s="3" t="s">
        <v>61</v>
      </c>
      <c r="E9" s="5">
        <v>1200</v>
      </c>
      <c r="F9" s="5">
        <v>480</v>
      </c>
      <c r="G9" s="5">
        <v>599</v>
      </c>
      <c r="H9" s="5">
        <v>131</v>
      </c>
      <c r="I9" s="5" t="s">
        <v>62</v>
      </c>
      <c r="J9" s="5">
        <v>95</v>
      </c>
      <c r="K9" s="15">
        <v>13</v>
      </c>
      <c r="L9" s="5">
        <v>2025</v>
      </c>
      <c r="M9" s="5">
        <v>2026</v>
      </c>
      <c r="N9" s="4">
        <v>0.4</v>
      </c>
      <c r="O9" s="3" t="s">
        <v>57</v>
      </c>
      <c r="P9" s="8" t="s">
        <v>58</v>
      </c>
      <c r="Q9" s="3" t="s">
        <v>27</v>
      </c>
      <c r="R9" s="3" t="s">
        <v>34</v>
      </c>
      <c r="S9" s="8" t="s">
        <v>63</v>
      </c>
      <c r="T9" s="6" t="s">
        <v>36</v>
      </c>
    </row>
    <row r="10" spans="1:20" s="16" customFormat="1" ht="16.5" customHeight="1" x14ac:dyDescent="0.25">
      <c r="A10" s="16" t="s">
        <v>64</v>
      </c>
      <c r="B10" s="16" t="s">
        <v>21</v>
      </c>
      <c r="C10" s="16" t="s">
        <v>22</v>
      </c>
      <c r="D10" s="16" t="s">
        <v>61</v>
      </c>
      <c r="E10" s="20">
        <v>1200</v>
      </c>
      <c r="F10" s="20">
        <v>480</v>
      </c>
      <c r="G10" s="20">
        <v>298</v>
      </c>
      <c r="H10" s="20">
        <v>196</v>
      </c>
      <c r="I10" s="20" t="s">
        <v>65</v>
      </c>
      <c r="J10" s="20">
        <v>86</v>
      </c>
      <c r="K10" s="19">
        <v>14</v>
      </c>
      <c r="L10" s="20">
        <v>2026</v>
      </c>
      <c r="M10" s="20">
        <v>2027</v>
      </c>
      <c r="N10" s="22">
        <v>0.4</v>
      </c>
      <c r="O10" s="16" t="s">
        <v>57</v>
      </c>
      <c r="P10" s="16" t="s">
        <v>58</v>
      </c>
      <c r="Q10" s="16" t="s">
        <v>27</v>
      </c>
      <c r="R10" s="16" t="s">
        <v>34</v>
      </c>
      <c r="S10" s="18" t="s">
        <v>63</v>
      </c>
      <c r="T10" s="17" t="s">
        <v>36</v>
      </c>
    </row>
    <row r="11" spans="1:20" ht="16.5" customHeight="1" x14ac:dyDescent="0.25">
      <c r="A11" s="74" t="s">
        <v>66</v>
      </c>
      <c r="B11" s="3" t="s">
        <v>21</v>
      </c>
      <c r="C11" s="3" t="s">
        <v>67</v>
      </c>
      <c r="D11" s="52" t="s">
        <v>68</v>
      </c>
      <c r="E11" s="5">
        <v>810</v>
      </c>
      <c r="F11" s="5">
        <v>810</v>
      </c>
      <c r="G11" s="5">
        <v>321</v>
      </c>
      <c r="H11" s="5">
        <v>20</v>
      </c>
      <c r="I11" s="5" t="s">
        <v>69</v>
      </c>
      <c r="J11" s="5">
        <v>54</v>
      </c>
      <c r="K11" s="15">
        <v>15</v>
      </c>
      <c r="L11" s="6">
        <v>2026</v>
      </c>
      <c r="M11" s="6">
        <v>2027</v>
      </c>
      <c r="N11" s="4">
        <v>1</v>
      </c>
      <c r="O11" s="3" t="s">
        <v>25</v>
      </c>
      <c r="Q11" s="3" t="s">
        <v>70</v>
      </c>
      <c r="R11" s="3" t="s">
        <v>71</v>
      </c>
      <c r="S11" s="8" t="s">
        <v>72</v>
      </c>
      <c r="T11" s="6" t="s">
        <v>73</v>
      </c>
    </row>
    <row r="12" spans="1:20" s="16" customFormat="1" ht="16.5" customHeight="1" x14ac:dyDescent="0.25">
      <c r="A12" s="65" t="s">
        <v>74</v>
      </c>
      <c r="B12" s="16" t="s">
        <v>21</v>
      </c>
      <c r="C12" s="16" t="s">
        <v>67</v>
      </c>
      <c r="D12" s="65" t="s">
        <v>75</v>
      </c>
      <c r="E12" s="20">
        <v>1260</v>
      </c>
      <c r="F12" s="20">
        <v>1260</v>
      </c>
      <c r="G12" s="20">
        <v>265</v>
      </c>
      <c r="H12" s="20">
        <v>32</v>
      </c>
      <c r="I12" s="20" t="s">
        <v>76</v>
      </c>
      <c r="J12" s="21">
        <v>84</v>
      </c>
      <c r="K12" s="19">
        <v>15</v>
      </c>
      <c r="L12" s="17"/>
      <c r="M12" s="17"/>
      <c r="N12" s="22">
        <v>1</v>
      </c>
      <c r="O12" s="16" t="s">
        <v>25</v>
      </c>
      <c r="P12" s="18"/>
      <c r="Q12" s="16" t="s">
        <v>70</v>
      </c>
      <c r="S12" s="18"/>
      <c r="T12" s="17"/>
    </row>
    <row r="13" spans="1:20" ht="16.5" customHeight="1" x14ac:dyDescent="0.25">
      <c r="A13" s="3" t="s">
        <v>77</v>
      </c>
      <c r="B13" s="3" t="s">
        <v>21</v>
      </c>
      <c r="C13" s="3" t="s">
        <v>78</v>
      </c>
      <c r="D13" s="52" t="s">
        <v>61</v>
      </c>
      <c r="E13" s="5">
        <v>1440</v>
      </c>
      <c r="F13" s="5">
        <v>720</v>
      </c>
      <c r="G13" s="5">
        <v>239</v>
      </c>
      <c r="H13" s="5" t="s">
        <v>79</v>
      </c>
      <c r="I13" s="5" t="s">
        <v>80</v>
      </c>
      <c r="J13" s="5">
        <v>100</v>
      </c>
      <c r="K13" s="30">
        <v>14.4</v>
      </c>
      <c r="N13" s="4">
        <v>0.5</v>
      </c>
      <c r="O13" s="3" t="s">
        <v>25</v>
      </c>
      <c r="P13" s="8" t="s">
        <v>81</v>
      </c>
      <c r="Q13" s="3" t="s">
        <v>27</v>
      </c>
      <c r="R13" s="3" t="s">
        <v>34</v>
      </c>
      <c r="S13" s="8" t="s">
        <v>82</v>
      </c>
      <c r="T13" s="6" t="s">
        <v>73</v>
      </c>
    </row>
    <row r="14" spans="1:20" s="16" customFormat="1" ht="16.5" customHeight="1" x14ac:dyDescent="0.25">
      <c r="A14" s="16" t="s">
        <v>83</v>
      </c>
      <c r="B14" s="16" t="s">
        <v>21</v>
      </c>
      <c r="C14" s="16" t="s">
        <v>78</v>
      </c>
      <c r="D14" s="16" t="s">
        <v>75</v>
      </c>
      <c r="E14" s="20">
        <v>1560</v>
      </c>
      <c r="F14" s="20">
        <v>780</v>
      </c>
      <c r="G14" s="20">
        <v>130</v>
      </c>
      <c r="H14" s="20">
        <v>95</v>
      </c>
      <c r="I14" s="20" t="s">
        <v>84</v>
      </c>
      <c r="J14" s="20"/>
      <c r="K14" s="29"/>
      <c r="L14" s="17"/>
      <c r="M14" s="17"/>
      <c r="N14" s="22">
        <v>0.5</v>
      </c>
      <c r="O14" s="16" t="s">
        <v>25</v>
      </c>
      <c r="P14" s="18" t="s">
        <v>81</v>
      </c>
      <c r="Q14" s="16" t="s">
        <v>27</v>
      </c>
      <c r="S14" s="18"/>
      <c r="T14" s="17"/>
    </row>
    <row r="15" spans="1:20" ht="30" x14ac:dyDescent="0.25">
      <c r="A15" s="8" t="s">
        <v>85</v>
      </c>
      <c r="B15" s="3" t="s">
        <v>21</v>
      </c>
      <c r="C15" s="3" t="s">
        <v>22</v>
      </c>
      <c r="D15" s="3" t="s">
        <v>75</v>
      </c>
      <c r="E15" s="5">
        <v>719</v>
      </c>
      <c r="F15" s="6">
        <f>0.4*317+0.35*402</f>
        <v>267.5</v>
      </c>
      <c r="H15" s="5" t="s">
        <v>69</v>
      </c>
      <c r="O15" s="3" t="s">
        <v>25</v>
      </c>
      <c r="P15" s="8" t="s">
        <v>86</v>
      </c>
      <c r="Q15" s="3" t="s">
        <v>87</v>
      </c>
      <c r="T15" s="6"/>
    </row>
    <row r="16" spans="1:20" s="16" customFormat="1" ht="16.5" customHeight="1" x14ac:dyDescent="0.25">
      <c r="A16" s="16" t="s">
        <v>220</v>
      </c>
      <c r="B16" s="16" t="s">
        <v>38</v>
      </c>
      <c r="C16" s="16" t="s">
        <v>88</v>
      </c>
      <c r="D16" s="16" t="s">
        <v>75</v>
      </c>
      <c r="E16" s="20">
        <v>200</v>
      </c>
      <c r="F16" s="20">
        <v>70</v>
      </c>
      <c r="G16" s="20">
        <v>75</v>
      </c>
      <c r="H16" s="20">
        <v>60</v>
      </c>
      <c r="I16" s="20">
        <v>150</v>
      </c>
      <c r="J16" s="20"/>
      <c r="K16" s="23"/>
      <c r="L16" s="17"/>
      <c r="M16" s="17"/>
      <c r="N16" s="22">
        <v>0.35</v>
      </c>
      <c r="O16" s="16" t="s">
        <v>224</v>
      </c>
      <c r="P16" s="18" t="s">
        <v>89</v>
      </c>
      <c r="Q16" s="16" t="s">
        <v>27</v>
      </c>
      <c r="S16" s="18"/>
      <c r="T16" s="17"/>
    </row>
    <row r="17" spans="1:20" ht="16.5" customHeight="1" x14ac:dyDescent="0.25">
      <c r="A17" s="3" t="s">
        <v>90</v>
      </c>
      <c r="B17" s="3" t="s">
        <v>38</v>
      </c>
      <c r="C17" s="3" t="s">
        <v>88</v>
      </c>
      <c r="D17" s="3" t="s">
        <v>75</v>
      </c>
      <c r="E17" s="5">
        <v>750</v>
      </c>
      <c r="F17" s="5">
        <v>750</v>
      </c>
      <c r="G17" s="5">
        <v>150</v>
      </c>
      <c r="H17" s="5">
        <v>70</v>
      </c>
      <c r="I17" s="5">
        <v>200</v>
      </c>
      <c r="N17" s="4">
        <v>1</v>
      </c>
      <c r="O17" s="3" t="s">
        <v>25</v>
      </c>
      <c r="P17" s="8" t="s">
        <v>86</v>
      </c>
      <c r="Q17" s="3" t="s">
        <v>70</v>
      </c>
      <c r="T17" s="6"/>
    </row>
    <row r="18" spans="1:20" s="16" customFormat="1" ht="16.5" customHeight="1" x14ac:dyDescent="0.25">
      <c r="A18" s="16" t="s">
        <v>91</v>
      </c>
      <c r="B18" s="16" t="s">
        <v>38</v>
      </c>
      <c r="C18" s="16" t="s">
        <v>67</v>
      </c>
      <c r="D18" s="16" t="s">
        <v>75</v>
      </c>
      <c r="E18" s="20">
        <v>2000</v>
      </c>
      <c r="F18" s="20">
        <v>2000</v>
      </c>
      <c r="G18" s="20">
        <v>324</v>
      </c>
      <c r="H18" s="20"/>
      <c r="I18" s="20"/>
      <c r="J18" s="20"/>
      <c r="K18" s="23"/>
      <c r="L18" s="17"/>
      <c r="M18" s="17"/>
      <c r="N18" s="22">
        <v>1</v>
      </c>
      <c r="O18" s="16" t="s">
        <v>25</v>
      </c>
      <c r="P18" s="18"/>
      <c r="Q18" s="16" t="s">
        <v>70</v>
      </c>
      <c r="S18" s="18"/>
      <c r="T18" s="17"/>
    </row>
    <row r="19" spans="1:20" ht="16.5" customHeight="1" x14ac:dyDescent="0.25">
      <c r="A19" s="3" t="s">
        <v>92</v>
      </c>
      <c r="B19" s="3" t="s">
        <v>21</v>
      </c>
      <c r="C19" s="3" t="s">
        <v>22</v>
      </c>
      <c r="D19" s="3" t="s">
        <v>75</v>
      </c>
      <c r="E19" s="5">
        <v>2000</v>
      </c>
      <c r="F19" s="5">
        <f>E19*N19</f>
        <v>1000</v>
      </c>
      <c r="G19" s="5">
        <v>262</v>
      </c>
      <c r="H19" s="5">
        <v>210</v>
      </c>
      <c r="I19" s="5" t="s">
        <v>93</v>
      </c>
      <c r="N19" s="4">
        <v>0.5</v>
      </c>
      <c r="O19" s="3" t="s">
        <v>57</v>
      </c>
      <c r="P19" s="8" t="s">
        <v>57</v>
      </c>
      <c r="Q19" s="3" t="s">
        <v>27</v>
      </c>
    </row>
    <row r="20" spans="1:20" s="16" customFormat="1" ht="16.5" customHeight="1" x14ac:dyDescent="0.25">
      <c r="A20" s="16" t="s">
        <v>94</v>
      </c>
      <c r="B20" s="16" t="s">
        <v>21</v>
      </c>
      <c r="C20" s="16" t="s">
        <v>67</v>
      </c>
      <c r="D20" s="16" t="s">
        <v>75</v>
      </c>
      <c r="E20" s="20">
        <v>2000</v>
      </c>
      <c r="F20" s="20">
        <v>2000</v>
      </c>
      <c r="G20" s="20">
        <v>410</v>
      </c>
      <c r="H20" s="20"/>
      <c r="I20" s="20"/>
      <c r="J20" s="20"/>
      <c r="K20" s="23"/>
      <c r="L20" s="17"/>
      <c r="M20" s="17"/>
      <c r="N20" s="22">
        <v>1</v>
      </c>
      <c r="O20" s="16" t="s">
        <v>25</v>
      </c>
      <c r="P20" s="18"/>
      <c r="Q20" s="16" t="s">
        <v>70</v>
      </c>
      <c r="S20" s="18"/>
      <c r="T20" s="17"/>
    </row>
    <row r="21" spans="1:20" ht="16.5" customHeight="1" x14ac:dyDescent="0.25"/>
    <row r="22" spans="1:20" s="32" customFormat="1" x14ac:dyDescent="0.25">
      <c r="A22" s="43" t="s">
        <v>95</v>
      </c>
      <c r="D22" s="33"/>
      <c r="F22" s="33"/>
      <c r="K22" s="40"/>
      <c r="L22" s="11"/>
      <c r="M22" s="11"/>
      <c r="N22" s="11"/>
      <c r="O22" s="11"/>
      <c r="P22" s="11"/>
      <c r="Q22" s="11"/>
      <c r="R22" s="11"/>
      <c r="S22" s="11"/>
      <c r="T22" s="11"/>
    </row>
    <row r="23" spans="1:20" s="32" customFormat="1" ht="15" customHeight="1" x14ac:dyDescent="0.2">
      <c r="A23" s="161" t="s">
        <v>96</v>
      </c>
      <c r="D23" s="33"/>
      <c r="F23" s="33"/>
      <c r="K23" s="40"/>
      <c r="N23" s="37"/>
    </row>
    <row r="24" spans="1:20" s="32" customFormat="1" ht="15" customHeight="1" x14ac:dyDescent="0.2">
      <c r="A24" s="157"/>
      <c r="D24" s="33"/>
      <c r="F24" s="33"/>
      <c r="K24" s="40"/>
      <c r="N24" s="37"/>
    </row>
    <row r="25" spans="1:20" ht="16.5" customHeight="1" x14ac:dyDescent="0.25">
      <c r="A25" s="263" t="s">
        <v>97</v>
      </c>
      <c r="B25" s="263"/>
      <c r="C25" s="263"/>
      <c r="D25" s="263"/>
      <c r="E25" s="263"/>
      <c r="F25" s="263"/>
      <c r="G25" s="42"/>
      <c r="H25" s="71"/>
      <c r="I25" s="71"/>
      <c r="Q25" s="28"/>
    </row>
    <row r="26" spans="1:20" x14ac:dyDescent="0.25">
      <c r="A26" s="41"/>
      <c r="B26" s="41"/>
      <c r="C26" s="41"/>
      <c r="D26" s="41"/>
      <c r="E26" s="41"/>
      <c r="F26" s="41"/>
      <c r="G26" s="71"/>
      <c r="H26" s="71"/>
      <c r="I26" s="71"/>
      <c r="Q26" s="28"/>
    </row>
    <row r="27" spans="1:20" x14ac:dyDescent="0.25">
      <c r="A27" s="263" t="s">
        <v>98</v>
      </c>
      <c r="B27" s="263"/>
      <c r="C27" s="263"/>
      <c r="D27" s="263"/>
      <c r="E27" s="263"/>
      <c r="F27" s="263"/>
      <c r="G27" s="72"/>
      <c r="H27" s="72"/>
      <c r="I27" s="72"/>
      <c r="Q27" s="28"/>
    </row>
    <row r="28" spans="1:20" x14ac:dyDescent="0.25">
      <c r="A28" s="263" t="s">
        <v>99</v>
      </c>
      <c r="B28" s="263"/>
      <c r="C28" s="263"/>
      <c r="D28" s="263"/>
      <c r="E28" s="263"/>
      <c r="F28" s="263"/>
      <c r="G28" s="73"/>
      <c r="H28" s="73"/>
      <c r="I28" s="72"/>
    </row>
    <row r="29" spans="1:20" x14ac:dyDescent="0.25">
      <c r="A29" s="263" t="s">
        <v>100</v>
      </c>
      <c r="B29" s="263"/>
      <c r="C29" s="263"/>
      <c r="D29" s="263"/>
      <c r="E29" s="263"/>
      <c r="F29" s="263"/>
      <c r="G29" s="263"/>
      <c r="H29" s="263"/>
      <c r="I29" s="263"/>
    </row>
    <row r="30" spans="1:20" x14ac:dyDescent="0.25">
      <c r="A30" s="263" t="s">
        <v>101</v>
      </c>
      <c r="B30" s="263"/>
      <c r="C30" s="263"/>
      <c r="D30" s="263"/>
      <c r="E30" s="263"/>
      <c r="F30" s="263"/>
      <c r="G30" s="72"/>
      <c r="H30" s="72"/>
      <c r="I30" s="72"/>
    </row>
    <row r="31" spans="1:20" x14ac:dyDescent="0.25">
      <c r="A31" s="41"/>
      <c r="B31" s="41"/>
      <c r="C31" s="41"/>
      <c r="D31" s="41"/>
      <c r="E31" s="41"/>
      <c r="F31" s="41"/>
      <c r="G31" s="72"/>
      <c r="H31" s="72"/>
      <c r="I31" s="72"/>
    </row>
    <row r="32" spans="1:20" x14ac:dyDescent="0.25">
      <c r="A32" s="42" t="s">
        <v>102</v>
      </c>
      <c r="B32" s="42"/>
      <c r="C32" s="42"/>
      <c r="D32" s="67"/>
      <c r="E32" s="68"/>
      <c r="F32" s="67"/>
      <c r="G32" s="67"/>
      <c r="H32" s="67"/>
      <c r="I32" s="67"/>
    </row>
    <row r="33" spans="1:9" x14ac:dyDescent="0.25">
      <c r="A33" s="263" t="s">
        <v>103</v>
      </c>
      <c r="B33" s="263"/>
      <c r="C33" s="42"/>
      <c r="D33" s="69"/>
      <c r="E33" s="70"/>
      <c r="F33" s="69"/>
      <c r="G33" s="71"/>
      <c r="H33" s="71"/>
      <c r="I33" s="71"/>
    </row>
    <row r="34" spans="1:9" x14ac:dyDescent="0.25">
      <c r="A34" s="42" t="s">
        <v>104</v>
      </c>
      <c r="B34" s="42"/>
      <c r="C34" s="42"/>
      <c r="D34" s="69"/>
      <c r="E34" s="70"/>
      <c r="F34" s="69"/>
      <c r="G34" s="71"/>
      <c r="H34" s="71"/>
      <c r="I34" s="71"/>
    </row>
    <row r="35" spans="1:9" x14ac:dyDescent="0.25">
      <c r="A35" s="263" t="s">
        <v>105</v>
      </c>
      <c r="B35" s="263"/>
      <c r="C35" s="263"/>
      <c r="D35" s="69"/>
      <c r="E35" s="70"/>
      <c r="F35" s="69"/>
      <c r="G35" s="71"/>
      <c r="H35" s="71"/>
      <c r="I35" s="71"/>
    </row>
    <row r="37" spans="1:9" ht="48" customHeight="1" x14ac:dyDescent="0.25">
      <c r="A37" s="255" t="s">
        <v>106</v>
      </c>
      <c r="B37" s="255"/>
      <c r="C37" s="255"/>
    </row>
  </sheetData>
  <mergeCells count="7">
    <mergeCell ref="A25:F25"/>
    <mergeCell ref="A27:F27"/>
    <mergeCell ref="A33:B33"/>
    <mergeCell ref="A35:C35"/>
    <mergeCell ref="A28:F28"/>
    <mergeCell ref="A29:I29"/>
    <mergeCell ref="A30:F30"/>
  </mergeCells>
  <pageMargins left="0.7" right="0.7" top="0.75" bottom="0.75" header="0.3" footer="0.3"/>
  <pageSetup paperSize="3" scale="73" fitToHeight="0" orientation="landscape" r:id="rId1"/>
  <customProperties>
    <customPr name="_pios_id" r:id="rId2"/>
    <customPr name="EpmWorksheetKeyString_GUID" r:id="rId3"/>
  </customProperties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79998168889431442"/>
  </sheetPr>
  <dimension ref="A1:S38"/>
  <sheetViews>
    <sheetView showGridLines="0" zoomScale="130" zoomScaleNormal="130" workbookViewId="0">
      <selection activeCell="J22" sqref="J22"/>
    </sheetView>
  </sheetViews>
  <sheetFormatPr defaultColWidth="8.5703125" defaultRowHeight="15" x14ac:dyDescent="0.25"/>
  <cols>
    <col min="1" max="1" width="41.42578125" style="1" customWidth="1"/>
    <col min="2" max="2" width="15.42578125" style="1" customWidth="1"/>
    <col min="3" max="3" width="11.42578125" style="1" customWidth="1"/>
    <col min="4" max="4" width="18.140625" style="2" customWidth="1"/>
    <col min="5" max="5" width="11.140625" style="1" customWidth="1"/>
    <col min="6" max="6" width="11" style="2" customWidth="1"/>
    <col min="7" max="7" width="10.5703125" style="1" customWidth="1"/>
    <col min="8" max="9" width="11.42578125" style="1" customWidth="1"/>
    <col min="10" max="10" width="18" style="1" customWidth="1"/>
    <col min="11" max="11" width="26.42578125" style="1" customWidth="1"/>
    <col min="12" max="12" width="15.42578125" style="1" customWidth="1"/>
    <col min="13" max="13" width="18" style="39" customWidth="1"/>
    <col min="14" max="14" width="9.5703125" style="1" customWidth="1"/>
    <col min="15" max="16384" width="8.5703125" style="1"/>
  </cols>
  <sheetData>
    <row r="1" spans="1:19" ht="66" customHeight="1" x14ac:dyDescent="0.5">
      <c r="A1" s="12" t="s">
        <v>107</v>
      </c>
      <c r="D1" s="1"/>
      <c r="E1" s="2"/>
      <c r="G1" s="2"/>
      <c r="H1" s="2"/>
      <c r="I1" s="2"/>
      <c r="J1" s="2"/>
      <c r="K1" s="38"/>
      <c r="L1" s="14"/>
      <c r="M1" s="1"/>
      <c r="N1" s="36"/>
    </row>
    <row r="2" spans="1:19" s="11" customFormat="1" ht="59.45" customHeight="1" x14ac:dyDescent="0.25">
      <c r="A2" s="9" t="s">
        <v>1</v>
      </c>
      <c r="B2" s="24" t="s">
        <v>2</v>
      </c>
      <c r="C2" s="9" t="s">
        <v>3</v>
      </c>
      <c r="D2" s="9" t="s">
        <v>4</v>
      </c>
      <c r="E2" s="10" t="s">
        <v>108</v>
      </c>
      <c r="F2" s="10" t="s">
        <v>109</v>
      </c>
      <c r="G2" s="10" t="s">
        <v>110</v>
      </c>
      <c r="H2" s="35" t="s">
        <v>13</v>
      </c>
      <c r="I2" s="10" t="s">
        <v>14</v>
      </c>
      <c r="J2" s="10" t="s">
        <v>15</v>
      </c>
      <c r="K2" s="25" t="s">
        <v>16</v>
      </c>
      <c r="L2" s="10" t="s">
        <v>111</v>
      </c>
      <c r="M2" s="10" t="s">
        <v>112</v>
      </c>
      <c r="N2" s="10" t="s">
        <v>19</v>
      </c>
    </row>
    <row r="3" spans="1:19" s="74" customFormat="1" x14ac:dyDescent="0.25">
      <c r="A3" s="74" t="s">
        <v>113</v>
      </c>
      <c r="B3" s="74" t="s">
        <v>114</v>
      </c>
      <c r="C3" s="74" t="s">
        <v>115</v>
      </c>
      <c r="D3" s="74" t="s">
        <v>23</v>
      </c>
      <c r="E3" s="124">
        <v>162</v>
      </c>
      <c r="F3" s="125">
        <v>71</v>
      </c>
      <c r="G3" s="124"/>
      <c r="H3" s="126">
        <v>2018</v>
      </c>
      <c r="I3" s="127">
        <v>0.44</v>
      </c>
      <c r="J3" s="124" t="s">
        <v>116</v>
      </c>
      <c r="K3" s="256" t="s">
        <v>117</v>
      </c>
      <c r="L3" s="124" t="s">
        <v>27</v>
      </c>
      <c r="M3" s="142" t="s">
        <v>118</v>
      </c>
      <c r="N3" s="124" t="s">
        <v>30</v>
      </c>
      <c r="O3" s="129"/>
      <c r="P3" s="129"/>
      <c r="Q3" s="129"/>
      <c r="R3" s="129"/>
      <c r="S3" s="129"/>
    </row>
    <row r="4" spans="1:19" s="16" customFormat="1" x14ac:dyDescent="0.25">
      <c r="A4" s="18" t="s">
        <v>119</v>
      </c>
      <c r="B4" s="16" t="s">
        <v>120</v>
      </c>
      <c r="C4" s="16" t="s">
        <v>78</v>
      </c>
      <c r="D4" s="16" t="s">
        <v>23</v>
      </c>
      <c r="E4" s="176">
        <v>26</v>
      </c>
      <c r="F4" s="177">
        <v>26</v>
      </c>
      <c r="G4" s="178"/>
      <c r="H4" s="260" t="s">
        <v>121</v>
      </c>
      <c r="I4" s="179">
        <v>1</v>
      </c>
      <c r="J4" s="176" t="s">
        <v>122</v>
      </c>
      <c r="K4" s="180"/>
      <c r="L4" s="176" t="s">
        <v>70</v>
      </c>
      <c r="M4" s="261"/>
      <c r="N4" s="176"/>
      <c r="O4" s="181"/>
      <c r="P4" s="181"/>
      <c r="Q4" s="181"/>
      <c r="R4" s="181"/>
      <c r="S4" s="181"/>
    </row>
    <row r="5" spans="1:19" s="52" customFormat="1" x14ac:dyDescent="0.25">
      <c r="A5" s="51" t="s">
        <v>123</v>
      </c>
      <c r="B5" s="52" t="s">
        <v>114</v>
      </c>
      <c r="C5" s="52" t="s">
        <v>78</v>
      </c>
      <c r="D5" s="52" t="s">
        <v>23</v>
      </c>
      <c r="E5" s="53">
        <v>58</v>
      </c>
      <c r="F5" s="60">
        <f>E5*I5</f>
        <v>58</v>
      </c>
      <c r="G5" s="54"/>
      <c r="H5" s="76">
        <v>2023</v>
      </c>
      <c r="I5" s="56">
        <v>1</v>
      </c>
      <c r="J5" s="53" t="s">
        <v>122</v>
      </c>
      <c r="K5" s="57"/>
      <c r="L5" s="53" t="s">
        <v>70</v>
      </c>
      <c r="M5" s="53"/>
      <c r="N5" s="53"/>
      <c r="O5" s="58"/>
      <c r="P5" s="58"/>
      <c r="Q5" s="58"/>
      <c r="R5" s="58"/>
      <c r="S5" s="58"/>
    </row>
    <row r="6" spans="1:19" s="16" customFormat="1" x14ac:dyDescent="0.25">
      <c r="A6" s="18" t="s">
        <v>124</v>
      </c>
      <c r="B6" s="16" t="s">
        <v>114</v>
      </c>
      <c r="C6" s="16" t="s">
        <v>78</v>
      </c>
      <c r="D6" s="16" t="s">
        <v>23</v>
      </c>
      <c r="E6" s="176">
        <v>60</v>
      </c>
      <c r="F6" s="177">
        <f>E6*I6</f>
        <v>60</v>
      </c>
      <c r="G6" s="178"/>
      <c r="H6" s="260" t="s">
        <v>125</v>
      </c>
      <c r="I6" s="179">
        <v>1</v>
      </c>
      <c r="J6" s="176" t="s">
        <v>122</v>
      </c>
      <c r="K6" s="180"/>
      <c r="L6" s="176" t="s">
        <v>70</v>
      </c>
      <c r="M6" s="176"/>
      <c r="N6" s="176"/>
      <c r="O6" s="181"/>
      <c r="P6" s="181"/>
      <c r="Q6" s="181"/>
      <c r="R6" s="181"/>
      <c r="S6" s="181"/>
    </row>
    <row r="7" spans="1:19" s="52" customFormat="1" x14ac:dyDescent="0.25">
      <c r="A7" s="52" t="s">
        <v>126</v>
      </c>
      <c r="B7" s="52" t="s">
        <v>127</v>
      </c>
      <c r="C7" s="52" t="s">
        <v>22</v>
      </c>
      <c r="D7" s="66" t="s">
        <v>23</v>
      </c>
      <c r="E7" s="53"/>
      <c r="F7" s="60"/>
      <c r="G7" s="54" t="s">
        <v>128</v>
      </c>
      <c r="H7" s="55">
        <v>2023</v>
      </c>
      <c r="I7" s="56">
        <v>1</v>
      </c>
      <c r="J7" s="53" t="s">
        <v>25</v>
      </c>
      <c r="K7" s="57"/>
      <c r="L7" s="53" t="s">
        <v>70</v>
      </c>
      <c r="M7" s="53"/>
      <c r="N7" s="53"/>
      <c r="O7" s="58"/>
      <c r="P7" s="58"/>
      <c r="Q7" s="58"/>
      <c r="R7" s="58"/>
      <c r="S7" s="58"/>
    </row>
    <row r="8" spans="1:19" s="65" customFormat="1" x14ac:dyDescent="0.25">
      <c r="A8" s="188" t="s">
        <v>129</v>
      </c>
      <c r="B8" s="65" t="s">
        <v>114</v>
      </c>
      <c r="C8" s="65" t="s">
        <v>115</v>
      </c>
      <c r="D8" s="65" t="s">
        <v>23</v>
      </c>
      <c r="E8" s="178">
        <v>531</v>
      </c>
      <c r="F8" s="182">
        <f>I8*E8</f>
        <v>159.29999999999998</v>
      </c>
      <c r="G8" s="178"/>
      <c r="H8" s="258">
        <v>2024</v>
      </c>
      <c r="I8" s="184">
        <v>0.3</v>
      </c>
      <c r="J8" s="178" t="s">
        <v>116</v>
      </c>
      <c r="K8" s="259" t="s">
        <v>130</v>
      </c>
      <c r="L8" s="178" t="s">
        <v>27</v>
      </c>
      <c r="M8" s="186" t="s">
        <v>118</v>
      </c>
      <c r="N8" s="178" t="s">
        <v>30</v>
      </c>
      <c r="O8" s="185"/>
      <c r="P8" s="185"/>
      <c r="Q8" s="185"/>
      <c r="R8" s="185"/>
      <c r="S8" s="185"/>
    </row>
    <row r="9" spans="1:19" s="130" customFormat="1" x14ac:dyDescent="0.25">
      <c r="A9" s="130" t="s">
        <v>131</v>
      </c>
      <c r="B9" s="130" t="s">
        <v>120</v>
      </c>
      <c r="C9" s="130" t="s">
        <v>115</v>
      </c>
      <c r="D9" s="130" t="s">
        <v>23</v>
      </c>
      <c r="E9" s="54">
        <v>223</v>
      </c>
      <c r="F9" s="131">
        <v>223</v>
      </c>
      <c r="G9" s="54"/>
      <c r="H9" s="132">
        <v>2018</v>
      </c>
      <c r="I9" s="133">
        <v>1</v>
      </c>
      <c r="J9" s="54" t="s">
        <v>132</v>
      </c>
      <c r="K9" s="132"/>
      <c r="L9" s="54" t="s">
        <v>70</v>
      </c>
      <c r="M9" s="54" t="s">
        <v>118</v>
      </c>
      <c r="N9" s="54" t="s">
        <v>30</v>
      </c>
      <c r="O9" s="134"/>
      <c r="P9" s="134"/>
      <c r="Q9" s="134"/>
      <c r="R9" s="134"/>
      <c r="S9" s="134"/>
    </row>
    <row r="10" spans="1:19" s="16" customFormat="1" x14ac:dyDescent="0.25">
      <c r="A10" s="16" t="s">
        <v>133</v>
      </c>
      <c r="B10" s="16" t="s">
        <v>114</v>
      </c>
      <c r="C10" s="16" t="s">
        <v>78</v>
      </c>
      <c r="D10" s="175" t="s">
        <v>23</v>
      </c>
      <c r="E10" s="176">
        <v>53</v>
      </c>
      <c r="F10" s="177">
        <f>E10*I10</f>
        <v>53</v>
      </c>
      <c r="G10" s="178"/>
      <c r="H10" s="187">
        <v>2024</v>
      </c>
      <c r="I10" s="179">
        <v>1</v>
      </c>
      <c r="J10" s="176" t="s">
        <v>122</v>
      </c>
      <c r="K10" s="180"/>
      <c r="L10" s="176" t="s">
        <v>70</v>
      </c>
      <c r="M10" s="176"/>
      <c r="N10" s="176"/>
      <c r="O10" s="181"/>
      <c r="P10" s="181"/>
      <c r="Q10" s="181"/>
      <c r="R10" s="181"/>
      <c r="S10" s="181"/>
    </row>
    <row r="11" spans="1:19" s="130" customFormat="1" x14ac:dyDescent="0.25">
      <c r="A11" s="130" t="s">
        <v>134</v>
      </c>
      <c r="B11" s="130" t="s">
        <v>127</v>
      </c>
      <c r="C11" s="130" t="s">
        <v>22</v>
      </c>
      <c r="D11" s="130" t="s">
        <v>23</v>
      </c>
      <c r="E11" s="54"/>
      <c r="F11" s="131"/>
      <c r="G11" s="54" t="s">
        <v>135</v>
      </c>
      <c r="H11" s="57">
        <v>2025</v>
      </c>
      <c r="I11" s="133">
        <v>1</v>
      </c>
      <c r="J11" s="54" t="s">
        <v>25</v>
      </c>
      <c r="K11" s="132"/>
      <c r="L11" s="53" t="s">
        <v>70</v>
      </c>
      <c r="M11" s="54"/>
      <c r="N11" s="54"/>
      <c r="O11" s="134"/>
      <c r="P11" s="134"/>
      <c r="Q11" s="134"/>
      <c r="R11" s="134"/>
      <c r="S11" s="134"/>
    </row>
    <row r="12" spans="1:19" s="65" customFormat="1" x14ac:dyDescent="0.25">
      <c r="A12" s="188" t="s">
        <v>136</v>
      </c>
      <c r="B12" s="65" t="s">
        <v>127</v>
      </c>
      <c r="C12" s="65" t="s">
        <v>137</v>
      </c>
      <c r="D12" s="65" t="s">
        <v>61</v>
      </c>
      <c r="E12" s="178"/>
      <c r="F12" s="182"/>
      <c r="G12" s="178" t="s">
        <v>138</v>
      </c>
      <c r="H12" s="189">
        <v>2026</v>
      </c>
      <c r="I12" s="184">
        <v>1</v>
      </c>
      <c r="J12" s="178" t="s">
        <v>139</v>
      </c>
      <c r="K12" s="183"/>
      <c r="L12" s="186" t="s">
        <v>70</v>
      </c>
      <c r="M12" s="186"/>
      <c r="N12" s="178"/>
      <c r="O12" s="185"/>
      <c r="P12" s="185"/>
      <c r="Q12" s="185"/>
      <c r="R12" s="185"/>
      <c r="S12" s="185"/>
    </row>
    <row r="13" spans="1:19" s="74" customFormat="1" x14ac:dyDescent="0.25">
      <c r="A13" s="74" t="s">
        <v>140</v>
      </c>
      <c r="B13" s="74" t="s">
        <v>127</v>
      </c>
      <c r="C13" s="74" t="s">
        <v>137</v>
      </c>
      <c r="D13" s="74" t="s">
        <v>61</v>
      </c>
      <c r="E13" s="124"/>
      <c r="F13" s="125"/>
      <c r="G13" s="124" t="s">
        <v>141</v>
      </c>
      <c r="H13" s="132">
        <v>2025</v>
      </c>
      <c r="I13" s="127">
        <v>1</v>
      </c>
      <c r="J13" s="124" t="s">
        <v>139</v>
      </c>
      <c r="K13" s="128"/>
      <c r="L13" s="53" t="s">
        <v>70</v>
      </c>
      <c r="M13" s="124"/>
      <c r="N13" s="124"/>
      <c r="O13" s="129"/>
      <c r="P13" s="129"/>
      <c r="Q13" s="129"/>
      <c r="R13" s="129"/>
      <c r="S13" s="129"/>
    </row>
    <row r="14" spans="1:19" s="65" customFormat="1" x14ac:dyDescent="0.25">
      <c r="A14" s="188" t="s">
        <v>142</v>
      </c>
      <c r="B14" s="65" t="s">
        <v>114</v>
      </c>
      <c r="C14" s="65" t="s">
        <v>143</v>
      </c>
      <c r="D14" s="65" t="s">
        <v>61</v>
      </c>
      <c r="E14" s="178">
        <v>65</v>
      </c>
      <c r="F14" s="182">
        <v>65</v>
      </c>
      <c r="G14" s="178"/>
      <c r="H14" s="189">
        <v>2025</v>
      </c>
      <c r="I14" s="184">
        <v>1</v>
      </c>
      <c r="J14" s="178" t="s">
        <v>144</v>
      </c>
      <c r="K14" s="183"/>
      <c r="L14" s="178" t="s">
        <v>70</v>
      </c>
      <c r="M14" s="178"/>
      <c r="N14" s="178"/>
      <c r="O14" s="185"/>
      <c r="P14" s="185"/>
      <c r="Q14" s="185"/>
      <c r="R14" s="185"/>
      <c r="S14" s="185"/>
    </row>
    <row r="15" spans="1:19" s="174" customFormat="1" x14ac:dyDescent="0.25">
      <c r="A15" s="169" t="s">
        <v>145</v>
      </c>
      <c r="B15" s="167" t="s">
        <v>114</v>
      </c>
      <c r="C15" s="167" t="s">
        <v>115</v>
      </c>
      <c r="D15" s="167" t="s">
        <v>61</v>
      </c>
      <c r="E15" s="142">
        <v>140</v>
      </c>
      <c r="F15" s="142">
        <v>140</v>
      </c>
      <c r="G15" s="142"/>
      <c r="H15" s="170">
        <v>2025</v>
      </c>
      <c r="I15" s="171">
        <v>1</v>
      </c>
      <c r="J15" s="142" t="s">
        <v>132</v>
      </c>
      <c r="K15" s="172"/>
      <c r="L15" s="53" t="s">
        <v>70</v>
      </c>
      <c r="M15" s="173"/>
      <c r="N15" s="173"/>
      <c r="O15" s="168"/>
      <c r="P15" s="168"/>
      <c r="Q15" s="168"/>
      <c r="R15" s="168"/>
      <c r="S15" s="168"/>
    </row>
    <row r="16" spans="1:19" s="45" customFormat="1" x14ac:dyDescent="0.25">
      <c r="A16" s="44" t="s">
        <v>146</v>
      </c>
      <c r="B16" s="45" t="s">
        <v>127</v>
      </c>
      <c r="C16" s="45" t="s">
        <v>137</v>
      </c>
      <c r="D16" s="45" t="s">
        <v>61</v>
      </c>
      <c r="E16" s="47"/>
      <c r="F16" s="59"/>
      <c r="G16" s="47" t="s">
        <v>147</v>
      </c>
      <c r="H16" s="190">
        <v>2026</v>
      </c>
      <c r="I16" s="179">
        <v>1</v>
      </c>
      <c r="J16" s="47" t="s">
        <v>139</v>
      </c>
      <c r="K16" s="49"/>
      <c r="L16" s="47" t="s">
        <v>70</v>
      </c>
      <c r="M16" s="47"/>
      <c r="N16" s="47"/>
      <c r="O16" s="191"/>
      <c r="P16" s="191"/>
      <c r="Q16" s="191"/>
      <c r="R16" s="191"/>
      <c r="S16" s="191"/>
    </row>
    <row r="17" spans="1:19" s="219" customFormat="1" x14ac:dyDescent="0.25">
      <c r="A17" s="213" t="s">
        <v>148</v>
      </c>
      <c r="B17" s="66" t="s">
        <v>120</v>
      </c>
      <c r="C17" s="66" t="s">
        <v>149</v>
      </c>
      <c r="D17" s="66" t="s">
        <v>23</v>
      </c>
      <c r="E17" s="142">
        <v>95</v>
      </c>
      <c r="F17" s="142">
        <v>95</v>
      </c>
      <c r="G17" s="214"/>
      <c r="H17" s="215">
        <v>2025</v>
      </c>
      <c r="I17" s="216">
        <v>1</v>
      </c>
      <c r="J17" s="214" t="s">
        <v>150</v>
      </c>
      <c r="K17" s="217"/>
      <c r="L17" s="53"/>
      <c r="M17" s="218"/>
      <c r="N17" s="218"/>
      <c r="O17" s="58"/>
      <c r="P17" s="58"/>
      <c r="Q17" s="58"/>
      <c r="R17" s="58"/>
      <c r="S17" s="58"/>
    </row>
    <row r="18" spans="1:19" x14ac:dyDescent="0.25">
      <c r="E18" s="46"/>
      <c r="F18" s="226"/>
      <c r="G18" s="46"/>
      <c r="H18" s="46"/>
      <c r="I18" s="46"/>
      <c r="J18" s="46"/>
      <c r="K18" s="48"/>
      <c r="L18" s="50"/>
      <c r="M18" s="50"/>
      <c r="N18" s="50"/>
      <c r="O18" s="11"/>
      <c r="P18" s="11"/>
      <c r="Q18" s="11"/>
      <c r="R18" s="11"/>
      <c r="S18" s="11"/>
    </row>
    <row r="19" spans="1:19" s="32" customFormat="1" x14ac:dyDescent="0.25">
      <c r="A19" s="43" t="s">
        <v>95</v>
      </c>
      <c r="D19" s="33"/>
      <c r="F19" s="227"/>
      <c r="K19" s="40"/>
      <c r="L19" s="11"/>
      <c r="M19" s="11"/>
      <c r="N19" s="11"/>
      <c r="O19" s="11"/>
      <c r="P19" s="11"/>
      <c r="Q19" s="11"/>
      <c r="R19" s="11"/>
      <c r="S19" s="11"/>
    </row>
    <row r="20" spans="1:19" s="32" customFormat="1" ht="9" customHeight="1" x14ac:dyDescent="0.25">
      <c r="D20" s="33"/>
      <c r="F20" s="33"/>
      <c r="K20" s="40"/>
      <c r="L20" s="11"/>
      <c r="M20" s="11"/>
      <c r="N20" s="11"/>
      <c r="O20" s="11"/>
      <c r="P20" s="11"/>
      <c r="Q20" s="11"/>
      <c r="R20" s="11"/>
      <c r="S20" s="11"/>
    </row>
    <row r="21" spans="1:19" s="32" customFormat="1" ht="15" customHeight="1" x14ac:dyDescent="0.2">
      <c r="A21" s="196" t="s">
        <v>215</v>
      </c>
      <c r="B21" s="61"/>
      <c r="C21" s="61"/>
      <c r="D21" s="33"/>
      <c r="F21" s="33"/>
      <c r="K21" s="40"/>
      <c r="N21" s="37"/>
    </row>
    <row r="22" spans="1:19" s="32" customFormat="1" ht="15" customHeight="1" x14ac:dyDescent="0.2">
      <c r="A22" s="197" t="s">
        <v>216</v>
      </c>
      <c r="B22" s="61"/>
      <c r="C22" s="61"/>
      <c r="D22" s="33"/>
      <c r="F22" s="33"/>
      <c r="K22" s="40"/>
      <c r="N22" s="37"/>
    </row>
    <row r="23" spans="1:19" s="32" customFormat="1" ht="15" customHeight="1" x14ac:dyDescent="0.2">
      <c r="A23" s="197" t="s">
        <v>218</v>
      </c>
      <c r="B23" s="253"/>
      <c r="C23" s="61"/>
      <c r="D23" s="33"/>
      <c r="E23" s="61"/>
      <c r="F23" s="33"/>
      <c r="K23" s="40"/>
      <c r="N23" s="37"/>
    </row>
    <row r="24" spans="1:19" s="61" customFormat="1" ht="15" customHeight="1" x14ac:dyDescent="0.2">
      <c r="A24" s="197" t="s">
        <v>217</v>
      </c>
      <c r="D24" s="62"/>
      <c r="F24" s="62"/>
      <c r="K24" s="63"/>
      <c r="N24" s="64"/>
    </row>
    <row r="25" spans="1:19" s="32" customFormat="1" ht="15" customHeight="1" x14ac:dyDescent="0.2">
      <c r="A25" s="257" t="s">
        <v>222</v>
      </c>
      <c r="B25" s="61"/>
      <c r="C25" s="61"/>
      <c r="D25" s="33"/>
      <c r="F25" s="227"/>
      <c r="K25" s="40"/>
      <c r="N25" s="37"/>
    </row>
    <row r="26" spans="1:19" x14ac:dyDescent="0.25">
      <c r="A26" s="32"/>
    </row>
    <row r="27" spans="1:19" x14ac:dyDescent="0.25">
      <c r="A27" s="42" t="s">
        <v>151</v>
      </c>
    </row>
    <row r="28" spans="1:19" x14ac:dyDescent="0.25">
      <c r="A28" s="42" t="s">
        <v>99</v>
      </c>
      <c r="B28"/>
      <c r="C28"/>
      <c r="D28" s="136"/>
      <c r="E28"/>
      <c r="F28" s="136"/>
      <c r="G28"/>
    </row>
    <row r="29" spans="1:19" s="137" customFormat="1" x14ac:dyDescent="0.25">
      <c r="A29" s="42" t="s">
        <v>100</v>
      </c>
      <c r="D29" s="138"/>
      <c r="F29" s="138"/>
      <c r="M29" s="139"/>
    </row>
    <row r="30" spans="1:19" x14ac:dyDescent="0.25">
      <c r="A30" s="42" t="s">
        <v>101</v>
      </c>
      <c r="B30"/>
      <c r="C30"/>
      <c r="D30" s="136"/>
      <c r="E30"/>
      <c r="F30" s="136"/>
      <c r="G30"/>
    </row>
    <row r="31" spans="1:19" x14ac:dyDescent="0.25">
      <c r="B31"/>
      <c r="C31"/>
      <c r="D31" s="136"/>
      <c r="E31"/>
      <c r="F31" s="141"/>
      <c r="G31"/>
    </row>
    <row r="32" spans="1:19" x14ac:dyDescent="0.25">
      <c r="A32" s="42" t="s">
        <v>219</v>
      </c>
      <c r="F32" s="77"/>
    </row>
    <row r="34" spans="1:5" x14ac:dyDescent="0.25">
      <c r="A34" s="140"/>
      <c r="E34" s="75"/>
    </row>
    <row r="35" spans="1:5" x14ac:dyDescent="0.25">
      <c r="A35" s="137"/>
    </row>
    <row r="36" spans="1:5" x14ac:dyDescent="0.25">
      <c r="A36" s="135"/>
    </row>
    <row r="37" spans="1:5" x14ac:dyDescent="0.25">
      <c r="A37" s="135"/>
    </row>
    <row r="38" spans="1:5" x14ac:dyDescent="0.25">
      <c r="A38" s="135"/>
    </row>
  </sheetData>
  <pageMargins left="0.7" right="0.7" top="0.75" bottom="0.75" header="0.3" footer="0.3"/>
  <pageSetup paperSize="3" fitToWidth="0" fitToHeight="0" orientation="landscape" r:id="rId1"/>
  <customProperties>
    <customPr name="_pios_id" r:id="rId2"/>
    <customPr name="EpmWorksheetKeyString_GUID" r:id="rId3"/>
  </customProperties>
  <ignoredErrors>
    <ignoredError sqref="G13" twoDigitTextYear="1"/>
  </ignoredErrors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666C84-E73A-4D4B-B4B0-536262117411}">
  <sheetPr>
    <tabColor rgb="FFDFF5FF"/>
  </sheetPr>
  <dimension ref="A1:PJ35"/>
  <sheetViews>
    <sheetView showGridLines="0" zoomScale="115" zoomScaleNormal="115" workbookViewId="0">
      <selection activeCell="A34" sqref="A34:Q34"/>
    </sheetView>
  </sheetViews>
  <sheetFormatPr defaultColWidth="9.140625" defaultRowHeight="15" x14ac:dyDescent="0.25"/>
  <cols>
    <col min="1" max="1" width="35.42578125" style="1" customWidth="1"/>
    <col min="2" max="2" width="19.140625" style="1" customWidth="1"/>
    <col min="3" max="3" width="4.5703125" style="1" customWidth="1"/>
    <col min="4" max="4" width="7.85546875" style="1" customWidth="1"/>
    <col min="5" max="6" width="8.5703125" style="1" customWidth="1"/>
    <col min="7" max="8" width="9.5703125" style="1" customWidth="1"/>
    <col min="9" max="35" width="8.85546875" style="36" customWidth="1"/>
    <col min="36" max="36" width="11" style="36" bestFit="1" customWidth="1"/>
    <col min="37" max="39" width="8.85546875" style="36" customWidth="1"/>
    <col min="40" max="41" width="8.85546875" style="1" customWidth="1"/>
    <col min="42" max="42" width="8.85546875" style="82" customWidth="1"/>
    <col min="43" max="62" width="8.85546875" style="1" customWidth="1"/>
    <col min="63" max="16384" width="9.140625" style="1"/>
  </cols>
  <sheetData>
    <row r="1" spans="1:426" ht="31.5" x14ac:dyDescent="0.5">
      <c r="A1" s="192" t="s">
        <v>152</v>
      </c>
      <c r="B1" s="12"/>
      <c r="C1" s="12"/>
      <c r="D1" s="12"/>
      <c r="E1" s="12"/>
      <c r="F1" s="12"/>
      <c r="G1" s="12"/>
      <c r="H1" s="12"/>
      <c r="AN1" s="82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</row>
    <row r="2" spans="1:426" ht="31.5" x14ac:dyDescent="0.5">
      <c r="A2" s="223"/>
      <c r="B2" s="223"/>
      <c r="C2" s="224"/>
      <c r="D2" s="270" t="s">
        <v>153</v>
      </c>
      <c r="E2" s="271"/>
      <c r="F2" s="270" t="s">
        <v>154</v>
      </c>
      <c r="G2" s="271"/>
      <c r="H2" s="271"/>
      <c r="I2" s="271"/>
      <c r="J2" s="272"/>
      <c r="K2" s="268" t="s">
        <v>155</v>
      </c>
      <c r="L2" s="268"/>
      <c r="M2" s="268"/>
      <c r="N2" s="268"/>
      <c r="O2" s="269"/>
      <c r="P2" s="268" t="s">
        <v>156</v>
      </c>
      <c r="Q2" s="268"/>
      <c r="R2" s="268"/>
      <c r="S2" s="268"/>
      <c r="T2" s="269"/>
      <c r="U2" s="267" t="s">
        <v>157</v>
      </c>
      <c r="V2" s="268"/>
      <c r="W2" s="268"/>
      <c r="X2" s="268"/>
      <c r="Y2" s="269"/>
      <c r="Z2" s="267" t="s">
        <v>158</v>
      </c>
      <c r="AA2" s="268"/>
      <c r="AB2" s="268"/>
      <c r="AC2" s="268"/>
      <c r="AD2" s="269"/>
      <c r="AE2" s="267" t="s">
        <v>159</v>
      </c>
      <c r="AF2" s="268"/>
      <c r="AG2" s="268"/>
      <c r="AH2" s="268"/>
      <c r="AI2" s="269"/>
      <c r="AJ2" s="83" t="s">
        <v>160</v>
      </c>
      <c r="AK2" s="221">
        <v>2017</v>
      </c>
      <c r="AL2" s="221">
        <v>2016</v>
      </c>
      <c r="AM2" s="221">
        <v>2015</v>
      </c>
      <c r="AN2" s="8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</row>
    <row r="3" spans="1:426" s="78" customFormat="1" x14ac:dyDescent="0.25">
      <c r="A3" s="198" t="s">
        <v>1</v>
      </c>
      <c r="B3" s="199"/>
      <c r="C3" s="200"/>
      <c r="D3" s="163" t="s">
        <v>161</v>
      </c>
      <c r="E3" s="159" t="s">
        <v>162</v>
      </c>
      <c r="F3" s="163" t="s">
        <v>163</v>
      </c>
      <c r="G3" s="159" t="s">
        <v>164</v>
      </c>
      <c r="H3" s="162" t="s">
        <v>165</v>
      </c>
      <c r="I3" s="158" t="s">
        <v>166</v>
      </c>
      <c r="J3" s="225" t="s">
        <v>167</v>
      </c>
      <c r="K3" s="84" t="s">
        <v>168</v>
      </c>
      <c r="L3" s="85" t="s">
        <v>169</v>
      </c>
      <c r="M3" s="78" t="s">
        <v>170</v>
      </c>
      <c r="N3" s="86" t="s">
        <v>171</v>
      </c>
      <c r="O3" s="87" t="s">
        <v>172</v>
      </c>
      <c r="P3" s="88" t="s">
        <v>173</v>
      </c>
      <c r="Q3" s="89" t="s">
        <v>174</v>
      </c>
      <c r="R3" s="89" t="s">
        <v>175</v>
      </c>
      <c r="S3" s="89" t="s">
        <v>176</v>
      </c>
      <c r="T3" s="87" t="s">
        <v>177</v>
      </c>
      <c r="U3" s="88" t="s">
        <v>178</v>
      </c>
      <c r="V3" s="85" t="s">
        <v>179</v>
      </c>
      <c r="W3" s="86" t="s">
        <v>180</v>
      </c>
      <c r="X3" s="85" t="s">
        <v>181</v>
      </c>
      <c r="Y3" s="90" t="s">
        <v>182</v>
      </c>
      <c r="Z3" s="88" t="s">
        <v>183</v>
      </c>
      <c r="AA3" s="85" t="s">
        <v>184</v>
      </c>
      <c r="AB3" s="85" t="s">
        <v>185</v>
      </c>
      <c r="AC3" s="85" t="s">
        <v>186</v>
      </c>
      <c r="AD3" s="90" t="s">
        <v>187</v>
      </c>
      <c r="AE3" s="88" t="s">
        <v>188</v>
      </c>
      <c r="AF3" s="85" t="s">
        <v>189</v>
      </c>
      <c r="AG3" s="85" t="s">
        <v>190</v>
      </c>
      <c r="AH3" s="85" t="s">
        <v>191</v>
      </c>
      <c r="AI3" s="90" t="s">
        <v>192</v>
      </c>
      <c r="AJ3" s="91" t="s">
        <v>193</v>
      </c>
      <c r="AK3" s="91" t="s">
        <v>194</v>
      </c>
      <c r="AL3" s="92" t="s">
        <v>195</v>
      </c>
      <c r="AM3" s="92" t="s">
        <v>196</v>
      </c>
      <c r="AN3" s="93"/>
      <c r="AO3" s="93"/>
      <c r="AP3" s="94"/>
      <c r="AQ3" s="94"/>
      <c r="AR3" s="94"/>
      <c r="AS3" s="94"/>
      <c r="AT3" s="94"/>
      <c r="AU3" s="94"/>
      <c r="AV3" s="94"/>
      <c r="AW3" s="94"/>
      <c r="AX3" s="94"/>
      <c r="AY3" s="94"/>
      <c r="AZ3" s="94"/>
      <c r="BA3" s="94"/>
      <c r="BB3" s="94"/>
      <c r="BC3" s="94"/>
      <c r="BD3" s="94"/>
      <c r="BE3" s="94"/>
      <c r="BF3" s="94"/>
      <c r="BG3" s="94"/>
      <c r="BH3" s="94"/>
      <c r="BI3" s="94"/>
      <c r="BJ3" s="94"/>
      <c r="BK3" s="94"/>
      <c r="BL3" s="94"/>
      <c r="BM3" s="94"/>
      <c r="BN3" s="94"/>
      <c r="BO3" s="94"/>
      <c r="BP3" s="94"/>
      <c r="BQ3" s="94"/>
      <c r="BR3" s="94"/>
      <c r="BS3" s="94"/>
      <c r="BT3" s="94"/>
      <c r="BU3" s="94"/>
      <c r="BV3" s="94"/>
      <c r="BW3" s="94"/>
      <c r="BX3" s="94"/>
      <c r="BY3" s="94"/>
      <c r="BZ3" s="94"/>
      <c r="CA3" s="94"/>
      <c r="CB3" s="94"/>
      <c r="CC3" s="94"/>
      <c r="CD3" s="94"/>
      <c r="CE3" s="94"/>
      <c r="CF3" s="94"/>
      <c r="CG3" s="94"/>
      <c r="CH3" s="94"/>
      <c r="CI3" s="94"/>
      <c r="CJ3" s="94"/>
      <c r="CK3" s="94"/>
      <c r="CL3" s="94"/>
      <c r="CM3" s="94"/>
      <c r="CN3" s="94"/>
      <c r="CO3" s="94"/>
      <c r="CP3" s="94"/>
      <c r="CQ3" s="94"/>
      <c r="CR3" s="94"/>
      <c r="CS3" s="94"/>
      <c r="CT3" s="94"/>
      <c r="CU3" s="94"/>
      <c r="CV3" s="94"/>
      <c r="CW3" s="94"/>
      <c r="CX3" s="94"/>
      <c r="CY3" s="94"/>
      <c r="CZ3" s="94"/>
      <c r="DA3" s="94"/>
      <c r="DB3" s="94"/>
      <c r="DC3" s="94"/>
      <c r="DD3" s="94"/>
      <c r="DE3" s="94"/>
      <c r="DF3" s="94"/>
      <c r="DG3" s="94"/>
      <c r="DH3" s="94"/>
      <c r="DI3" s="94"/>
      <c r="DJ3" s="94"/>
      <c r="DK3" s="94"/>
      <c r="DL3" s="94"/>
      <c r="DM3" s="94"/>
      <c r="DN3" s="94"/>
      <c r="DO3" s="94"/>
      <c r="DP3" s="94"/>
      <c r="DQ3" s="94"/>
      <c r="DR3" s="94"/>
      <c r="DS3" s="94"/>
      <c r="DT3" s="94"/>
      <c r="DU3" s="94"/>
      <c r="DV3" s="94"/>
      <c r="DW3" s="94"/>
      <c r="DX3" s="94"/>
      <c r="DY3" s="94"/>
      <c r="DZ3" s="94"/>
      <c r="EA3" s="94"/>
      <c r="EB3" s="94"/>
      <c r="EC3" s="94"/>
      <c r="ED3" s="94"/>
      <c r="EE3" s="94"/>
      <c r="EF3" s="94"/>
      <c r="EG3" s="94"/>
      <c r="EH3" s="94"/>
      <c r="EI3" s="94"/>
      <c r="EJ3" s="94"/>
      <c r="EK3" s="94"/>
      <c r="EL3" s="94"/>
      <c r="EM3" s="94"/>
      <c r="EN3" s="94"/>
      <c r="EO3" s="94"/>
      <c r="EP3" s="94"/>
      <c r="EQ3" s="94"/>
      <c r="ER3" s="94"/>
      <c r="ES3" s="94"/>
      <c r="ET3" s="94"/>
      <c r="EU3" s="94"/>
      <c r="EV3" s="94"/>
      <c r="EW3" s="94"/>
      <c r="EX3" s="94"/>
      <c r="EY3" s="94"/>
      <c r="EZ3" s="94"/>
      <c r="FA3" s="94"/>
      <c r="FB3" s="94"/>
      <c r="FC3" s="94"/>
      <c r="FD3" s="94"/>
      <c r="FE3" s="94"/>
      <c r="FF3" s="94"/>
      <c r="FG3" s="94"/>
      <c r="FH3" s="94"/>
      <c r="FI3" s="94"/>
      <c r="FJ3" s="94"/>
      <c r="FK3" s="94"/>
      <c r="FL3" s="94"/>
      <c r="FM3" s="94"/>
      <c r="FN3" s="94"/>
      <c r="FO3" s="94"/>
      <c r="FP3" s="94"/>
      <c r="FQ3" s="94"/>
      <c r="FR3" s="94"/>
      <c r="FS3" s="94"/>
      <c r="FT3" s="94"/>
      <c r="FU3" s="94"/>
      <c r="FV3" s="94"/>
      <c r="FW3" s="94"/>
      <c r="FX3" s="94"/>
      <c r="FY3" s="94"/>
      <c r="FZ3" s="94"/>
      <c r="GA3" s="94"/>
      <c r="GB3" s="94"/>
      <c r="GC3" s="94"/>
      <c r="GD3" s="94"/>
      <c r="GE3" s="94"/>
      <c r="GF3" s="94"/>
      <c r="GG3" s="94"/>
      <c r="GH3" s="94"/>
      <c r="GI3" s="94"/>
      <c r="GJ3" s="94"/>
      <c r="GK3" s="94"/>
      <c r="GL3" s="94"/>
      <c r="GM3" s="94"/>
      <c r="GN3" s="94"/>
      <c r="GO3" s="94"/>
      <c r="GP3" s="94"/>
      <c r="GQ3" s="94"/>
      <c r="GR3" s="94"/>
      <c r="GS3" s="94"/>
      <c r="GT3" s="94"/>
      <c r="GU3" s="94"/>
      <c r="GV3" s="94"/>
      <c r="GW3" s="94"/>
      <c r="GX3" s="94"/>
      <c r="GY3" s="94"/>
      <c r="GZ3" s="94"/>
      <c r="HA3" s="94"/>
      <c r="HB3" s="94"/>
      <c r="HC3" s="94"/>
      <c r="HD3" s="94"/>
      <c r="HE3" s="94"/>
      <c r="HF3" s="94"/>
      <c r="HG3" s="94"/>
      <c r="HH3" s="94"/>
      <c r="HI3" s="94"/>
      <c r="HJ3" s="94"/>
      <c r="HK3" s="94"/>
      <c r="HL3" s="94"/>
      <c r="HM3" s="94"/>
      <c r="HN3" s="94"/>
      <c r="HO3" s="94"/>
      <c r="HP3" s="94"/>
      <c r="HQ3" s="94"/>
      <c r="HR3" s="94"/>
      <c r="HS3" s="94"/>
      <c r="HT3" s="94"/>
      <c r="HU3" s="94"/>
      <c r="HV3" s="94"/>
      <c r="HW3" s="94"/>
      <c r="HX3" s="94"/>
      <c r="HY3" s="94"/>
      <c r="HZ3" s="94"/>
      <c r="IA3" s="94"/>
      <c r="IB3" s="94"/>
      <c r="IC3" s="94"/>
      <c r="ID3" s="94"/>
      <c r="IE3" s="94"/>
      <c r="IF3" s="94"/>
      <c r="IG3" s="94"/>
      <c r="IH3" s="94"/>
      <c r="II3" s="94"/>
      <c r="IJ3" s="94"/>
      <c r="IK3" s="94"/>
      <c r="IL3" s="94"/>
      <c r="IM3" s="94"/>
      <c r="IN3" s="94"/>
      <c r="IO3" s="94"/>
      <c r="IP3" s="94"/>
      <c r="IQ3" s="94"/>
      <c r="IR3" s="94"/>
      <c r="IS3" s="94"/>
      <c r="IT3" s="94"/>
      <c r="IU3" s="94"/>
      <c r="IV3" s="94"/>
      <c r="IW3" s="94"/>
      <c r="IX3" s="94"/>
      <c r="IY3" s="94"/>
      <c r="IZ3" s="94"/>
      <c r="JA3" s="94"/>
      <c r="JB3" s="94"/>
      <c r="JC3" s="94"/>
      <c r="JD3" s="94"/>
      <c r="JE3" s="94"/>
      <c r="JF3" s="94"/>
      <c r="JG3" s="94"/>
      <c r="JH3" s="94"/>
      <c r="JI3" s="94"/>
      <c r="JJ3" s="94"/>
      <c r="JK3" s="94"/>
      <c r="JL3" s="94"/>
      <c r="JM3" s="94"/>
      <c r="JN3" s="94"/>
      <c r="JO3" s="94"/>
      <c r="JP3" s="94"/>
      <c r="JQ3" s="94"/>
      <c r="JR3" s="94"/>
      <c r="JS3" s="94"/>
      <c r="JT3" s="94"/>
      <c r="JU3" s="94"/>
      <c r="JV3" s="94"/>
      <c r="JW3" s="94"/>
      <c r="JX3" s="94"/>
      <c r="JY3" s="94"/>
      <c r="JZ3" s="94"/>
      <c r="KA3" s="94"/>
      <c r="KB3" s="94"/>
      <c r="KC3" s="94"/>
      <c r="KD3" s="94"/>
      <c r="KE3" s="94"/>
      <c r="KF3" s="94"/>
      <c r="KG3" s="94"/>
      <c r="KH3" s="94"/>
      <c r="KI3" s="94"/>
      <c r="KJ3" s="94"/>
      <c r="KK3" s="94"/>
      <c r="KL3" s="94"/>
      <c r="KM3" s="94"/>
      <c r="KN3" s="94"/>
      <c r="KO3" s="94"/>
      <c r="KP3" s="94"/>
      <c r="KQ3" s="94"/>
      <c r="KR3" s="94"/>
      <c r="KS3" s="94"/>
      <c r="KT3" s="94"/>
      <c r="KU3" s="94"/>
      <c r="KV3" s="94"/>
      <c r="KW3" s="94"/>
      <c r="KX3" s="94"/>
      <c r="KY3" s="94"/>
      <c r="KZ3" s="94"/>
      <c r="LA3" s="94"/>
      <c r="LB3" s="94"/>
      <c r="LC3" s="94"/>
      <c r="LD3" s="94"/>
      <c r="LE3" s="94"/>
      <c r="LF3" s="94"/>
      <c r="LG3" s="94"/>
      <c r="LH3" s="94"/>
      <c r="LI3" s="94"/>
      <c r="LJ3" s="94"/>
      <c r="LK3" s="94"/>
      <c r="LL3" s="94"/>
      <c r="LM3" s="94"/>
      <c r="LN3" s="94"/>
      <c r="LO3" s="94"/>
      <c r="LP3" s="94"/>
      <c r="LQ3" s="94"/>
      <c r="LR3" s="94"/>
      <c r="LS3" s="94"/>
      <c r="LT3" s="94"/>
      <c r="LU3" s="94"/>
      <c r="LV3" s="94"/>
      <c r="LW3" s="94"/>
      <c r="LX3" s="94"/>
      <c r="LY3" s="94"/>
      <c r="LZ3" s="94"/>
      <c r="MA3" s="94"/>
      <c r="MB3" s="94"/>
      <c r="MC3" s="94"/>
      <c r="MD3" s="94"/>
      <c r="ME3" s="94"/>
      <c r="MF3" s="94"/>
      <c r="MG3" s="94"/>
      <c r="MH3" s="94"/>
      <c r="MI3" s="94"/>
      <c r="MJ3" s="94"/>
      <c r="MK3" s="94"/>
      <c r="ML3" s="94"/>
      <c r="MM3" s="94"/>
      <c r="MN3" s="94"/>
      <c r="MO3" s="94"/>
      <c r="MP3" s="94"/>
      <c r="MQ3" s="94"/>
      <c r="MR3" s="94"/>
      <c r="MS3" s="94"/>
      <c r="MT3" s="94"/>
      <c r="MU3" s="94"/>
      <c r="MV3" s="94"/>
      <c r="MW3" s="94"/>
      <c r="MX3" s="94"/>
      <c r="MY3" s="94"/>
      <c r="MZ3" s="94"/>
      <c r="NA3" s="94"/>
      <c r="NB3" s="94"/>
      <c r="NC3" s="94"/>
      <c r="ND3" s="94"/>
      <c r="NE3" s="94"/>
      <c r="NF3" s="94"/>
      <c r="NG3" s="94"/>
      <c r="NH3" s="94"/>
      <c r="NI3" s="94"/>
      <c r="NJ3" s="94"/>
      <c r="NK3" s="94"/>
      <c r="NL3" s="94"/>
      <c r="NM3" s="94"/>
      <c r="NN3" s="94"/>
      <c r="NO3" s="94"/>
      <c r="NP3" s="94"/>
      <c r="NQ3" s="94"/>
      <c r="NR3" s="94"/>
      <c r="NS3" s="94"/>
      <c r="NT3" s="94"/>
      <c r="NU3" s="94"/>
      <c r="NV3" s="94"/>
      <c r="NW3" s="94"/>
      <c r="NX3" s="94"/>
      <c r="NY3" s="94"/>
      <c r="NZ3" s="94"/>
      <c r="OA3" s="94"/>
      <c r="OB3" s="94"/>
      <c r="OC3" s="94"/>
      <c r="OD3" s="94"/>
      <c r="OE3" s="94"/>
      <c r="OF3" s="94"/>
      <c r="OG3" s="94"/>
      <c r="OH3" s="94"/>
      <c r="OI3" s="94"/>
      <c r="OJ3" s="94"/>
      <c r="OK3" s="94"/>
      <c r="OL3" s="94"/>
      <c r="OM3" s="94"/>
      <c r="ON3" s="94"/>
      <c r="OO3" s="94"/>
      <c r="OP3" s="94"/>
      <c r="OQ3" s="94"/>
      <c r="OR3" s="94"/>
      <c r="OS3" s="94"/>
      <c r="OT3" s="94"/>
      <c r="OU3" s="94"/>
      <c r="OV3" s="94"/>
      <c r="OW3" s="94"/>
      <c r="OX3" s="94"/>
      <c r="OY3" s="94"/>
      <c r="OZ3" s="94"/>
      <c r="PA3" s="94"/>
      <c r="PB3" s="94"/>
      <c r="PC3" s="94"/>
      <c r="PD3" s="94"/>
      <c r="PE3" s="94"/>
      <c r="PF3" s="94"/>
      <c r="PG3" s="94"/>
      <c r="PH3" s="94"/>
      <c r="PI3" s="94"/>
      <c r="PJ3" s="94"/>
    </row>
    <row r="4" spans="1:426" x14ac:dyDescent="0.25">
      <c r="A4" s="201" t="s">
        <v>20</v>
      </c>
      <c r="B4" s="193" t="s">
        <v>197</v>
      </c>
      <c r="C4" s="193"/>
      <c r="D4" s="228">
        <v>0.1019</v>
      </c>
      <c r="E4" s="229">
        <v>0.1019</v>
      </c>
      <c r="F4" s="228">
        <v>0.42551763479481813</v>
      </c>
      <c r="G4" s="230">
        <v>0.1169</v>
      </c>
      <c r="H4" s="230">
        <v>7.5267760787862792E-2</v>
      </c>
      <c r="I4" s="230">
        <v>8.9949874006955394E-2</v>
      </c>
      <c r="J4" s="231">
        <v>0.1434</v>
      </c>
      <c r="K4" s="95">
        <v>413.2</v>
      </c>
      <c r="L4" s="96">
        <v>147.5</v>
      </c>
      <c r="M4" s="96">
        <v>70</v>
      </c>
      <c r="N4" s="96">
        <v>65.7</v>
      </c>
      <c r="O4" s="97">
        <v>130</v>
      </c>
      <c r="P4" s="95">
        <v>390.78</v>
      </c>
      <c r="Q4" s="96">
        <v>130</v>
      </c>
      <c r="R4" s="96">
        <v>58</v>
      </c>
      <c r="S4" s="96">
        <v>75.5</v>
      </c>
      <c r="T4" s="97">
        <v>127.28</v>
      </c>
      <c r="U4" s="95">
        <v>393.6</v>
      </c>
      <c r="V4" s="96">
        <v>134</v>
      </c>
      <c r="W4" s="96">
        <v>65</v>
      </c>
      <c r="X4" s="96">
        <v>67.5</v>
      </c>
      <c r="Y4" s="97">
        <v>127.1</v>
      </c>
      <c r="Z4" s="95">
        <v>465.36211280000015</v>
      </c>
      <c r="AA4" s="96">
        <v>133.38934520000009</v>
      </c>
      <c r="AB4" s="96">
        <v>85.772767600000009</v>
      </c>
      <c r="AC4" s="96">
        <v>75.400000000000006</v>
      </c>
      <c r="AD4" s="97">
        <v>170.8</v>
      </c>
      <c r="AE4" s="95">
        <v>428.51402355999994</v>
      </c>
      <c r="AF4" s="96">
        <v>132.30543520000001</v>
      </c>
      <c r="AG4" s="96">
        <v>90.606802400000007</v>
      </c>
      <c r="AH4" s="96">
        <v>73.856268799999995</v>
      </c>
      <c r="AI4" s="97">
        <v>131.74551715999991</v>
      </c>
      <c r="AJ4" s="98">
        <v>424</v>
      </c>
      <c r="AK4" s="98">
        <v>455</v>
      </c>
      <c r="AL4" s="99">
        <v>423</v>
      </c>
      <c r="AM4" s="99">
        <v>475</v>
      </c>
      <c r="AN4"/>
      <c r="AO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  <c r="JD4"/>
      <c r="JE4"/>
      <c r="JF4"/>
      <c r="JG4"/>
      <c r="JH4"/>
      <c r="JI4"/>
      <c r="JJ4"/>
      <c r="JK4"/>
      <c r="JL4"/>
      <c r="JM4"/>
      <c r="JN4"/>
      <c r="JO4"/>
      <c r="JP4"/>
      <c r="JQ4"/>
      <c r="JR4"/>
      <c r="JS4"/>
      <c r="JT4"/>
      <c r="JU4"/>
      <c r="JV4"/>
      <c r="JW4"/>
      <c r="JX4"/>
      <c r="JY4"/>
      <c r="JZ4"/>
      <c r="KA4"/>
      <c r="KB4"/>
      <c r="KC4"/>
      <c r="KD4"/>
      <c r="KE4"/>
      <c r="KF4"/>
      <c r="KG4"/>
      <c r="KH4"/>
      <c r="KI4"/>
      <c r="KJ4"/>
      <c r="KK4"/>
      <c r="KL4"/>
      <c r="KM4"/>
      <c r="KN4"/>
      <c r="KO4"/>
      <c r="KP4"/>
      <c r="KQ4"/>
      <c r="KR4"/>
      <c r="KS4"/>
      <c r="KT4"/>
      <c r="KU4"/>
      <c r="KV4"/>
      <c r="KW4"/>
      <c r="KX4"/>
      <c r="KY4"/>
      <c r="KZ4"/>
      <c r="LA4"/>
      <c r="LB4"/>
      <c r="LC4"/>
      <c r="LD4"/>
      <c r="LE4"/>
      <c r="LF4"/>
      <c r="LG4"/>
      <c r="LH4"/>
      <c r="LI4"/>
      <c r="LJ4"/>
      <c r="LK4"/>
      <c r="LL4"/>
      <c r="LM4"/>
      <c r="LN4"/>
      <c r="LO4"/>
      <c r="LP4"/>
      <c r="LQ4"/>
      <c r="LR4"/>
      <c r="LS4"/>
      <c r="LT4"/>
      <c r="LU4"/>
      <c r="LV4"/>
      <c r="LW4"/>
      <c r="LX4"/>
      <c r="LY4"/>
      <c r="LZ4"/>
      <c r="MA4"/>
      <c r="MB4"/>
      <c r="MC4"/>
      <c r="MD4"/>
      <c r="ME4"/>
      <c r="MF4"/>
      <c r="MG4"/>
      <c r="MH4"/>
      <c r="MI4"/>
      <c r="MJ4"/>
      <c r="MK4"/>
      <c r="ML4"/>
      <c r="MM4"/>
      <c r="MN4"/>
      <c r="MO4"/>
      <c r="MP4"/>
      <c r="MQ4"/>
      <c r="MR4"/>
      <c r="MS4"/>
      <c r="MT4"/>
      <c r="MU4"/>
      <c r="MV4"/>
      <c r="MW4"/>
      <c r="MX4"/>
      <c r="MY4"/>
      <c r="MZ4"/>
      <c r="NA4"/>
      <c r="NB4"/>
      <c r="NC4"/>
      <c r="ND4"/>
      <c r="NE4"/>
      <c r="NF4"/>
      <c r="NG4"/>
      <c r="NH4"/>
      <c r="NI4"/>
      <c r="NJ4"/>
      <c r="NK4"/>
      <c r="NL4"/>
      <c r="NM4"/>
      <c r="NN4"/>
      <c r="NO4"/>
      <c r="NP4"/>
      <c r="NQ4"/>
      <c r="NR4"/>
      <c r="NS4"/>
      <c r="NT4"/>
      <c r="NU4"/>
      <c r="NV4"/>
      <c r="NW4"/>
      <c r="NX4"/>
      <c r="NY4"/>
      <c r="NZ4"/>
      <c r="OA4"/>
      <c r="OB4"/>
      <c r="OC4"/>
      <c r="OD4"/>
      <c r="OE4"/>
      <c r="OF4"/>
      <c r="OG4"/>
      <c r="OH4"/>
      <c r="OI4"/>
      <c r="OJ4"/>
      <c r="OK4"/>
      <c r="OL4"/>
      <c r="OM4"/>
      <c r="ON4"/>
      <c r="OO4"/>
      <c r="OP4"/>
      <c r="OQ4"/>
      <c r="OR4"/>
      <c r="OS4"/>
      <c r="OT4"/>
      <c r="OU4"/>
      <c r="OV4"/>
      <c r="OW4"/>
      <c r="OX4"/>
      <c r="OY4"/>
      <c r="OZ4"/>
      <c r="PA4"/>
      <c r="PB4"/>
      <c r="PC4"/>
      <c r="PD4"/>
      <c r="PE4"/>
      <c r="PF4"/>
      <c r="PG4"/>
      <c r="PH4"/>
      <c r="PI4"/>
      <c r="PJ4"/>
    </row>
    <row r="5" spans="1:426" s="45" customFormat="1" x14ac:dyDescent="0.25">
      <c r="A5" s="202" t="s">
        <v>198</v>
      </c>
      <c r="B5" s="194" t="s">
        <v>197</v>
      </c>
      <c r="C5" s="194"/>
      <c r="D5" s="232">
        <v>0.1449</v>
      </c>
      <c r="E5" s="233">
        <v>0.1449</v>
      </c>
      <c r="F5" s="232">
        <v>0.58406842196052389</v>
      </c>
      <c r="G5" s="234">
        <v>0.16319999999999998</v>
      </c>
      <c r="H5" s="234">
        <v>0.11156842196052387</v>
      </c>
      <c r="I5" s="234">
        <f>(113+9)*0.001</f>
        <v>0.122</v>
      </c>
      <c r="J5" s="235">
        <v>0.18730000000000002</v>
      </c>
      <c r="K5" s="100">
        <v>551.9</v>
      </c>
      <c r="L5" s="101">
        <v>181.8</v>
      </c>
      <c r="M5" s="101">
        <v>99</v>
      </c>
      <c r="N5" s="101">
        <v>99.1</v>
      </c>
      <c r="O5" s="102">
        <v>172</v>
      </c>
      <c r="P5" s="100">
        <v>539.08999999999992</v>
      </c>
      <c r="Q5" s="101">
        <v>177</v>
      </c>
      <c r="R5" s="101">
        <v>81.400000000000006</v>
      </c>
      <c r="S5" s="101">
        <v>104</v>
      </c>
      <c r="T5" s="102">
        <v>176.69</v>
      </c>
      <c r="U5" s="100">
        <v>535.69999999999993</v>
      </c>
      <c r="V5" s="101">
        <v>181.9</v>
      </c>
      <c r="W5" s="101">
        <v>94</v>
      </c>
      <c r="X5" s="101">
        <v>93.7</v>
      </c>
      <c r="Y5" s="102">
        <v>166.1</v>
      </c>
      <c r="Z5" s="100">
        <v>605.0860365499999</v>
      </c>
      <c r="AA5" s="101">
        <v>178.21774774999992</v>
      </c>
      <c r="AB5" s="101">
        <v>113.86828880000002</v>
      </c>
      <c r="AC5" s="101">
        <v>106.4</v>
      </c>
      <c r="AD5" s="102">
        <v>206.6</v>
      </c>
      <c r="AE5" s="100">
        <v>554.2478623500001</v>
      </c>
      <c r="AF5" s="101">
        <v>177.28790415</v>
      </c>
      <c r="AG5" s="101">
        <v>119.96656490000001</v>
      </c>
      <c r="AH5" s="101">
        <v>104.43255865</v>
      </c>
      <c r="AI5" s="102">
        <v>152.56083465</v>
      </c>
      <c r="AJ5" s="103">
        <v>553</v>
      </c>
      <c r="AK5" s="103">
        <v>352</v>
      </c>
      <c r="AL5" s="104"/>
      <c r="AM5" s="104"/>
      <c r="AN5" s="52"/>
      <c r="AO5" s="52"/>
      <c r="AP5" s="52"/>
      <c r="AQ5" s="52"/>
      <c r="AR5" s="52"/>
      <c r="AS5" s="52"/>
      <c r="AT5" s="52"/>
      <c r="AU5" s="52"/>
      <c r="AV5" s="52"/>
      <c r="AW5" s="52"/>
      <c r="AX5" s="52"/>
      <c r="AY5" s="52"/>
      <c r="AZ5" s="52"/>
      <c r="BA5" s="52"/>
      <c r="BB5" s="52"/>
      <c r="BC5" s="52"/>
      <c r="BD5" s="52"/>
      <c r="BE5" s="52"/>
      <c r="BF5" s="52"/>
      <c r="BG5" s="52"/>
      <c r="BH5" s="52"/>
      <c r="BI5" s="52"/>
      <c r="BJ5" s="52"/>
      <c r="BK5" s="52"/>
      <c r="BL5" s="52"/>
      <c r="BM5" s="52"/>
      <c r="BN5" s="52"/>
      <c r="BO5" s="52"/>
      <c r="BP5" s="52"/>
      <c r="BQ5" s="52"/>
      <c r="BR5" s="52"/>
      <c r="BS5" s="52"/>
      <c r="BT5" s="52"/>
      <c r="BU5" s="52"/>
      <c r="BV5" s="52"/>
      <c r="BW5" s="52"/>
      <c r="BX5" s="52"/>
      <c r="BY5" s="52"/>
      <c r="BZ5" s="52"/>
      <c r="CA5" s="52"/>
      <c r="CB5" s="52"/>
      <c r="CC5" s="52"/>
      <c r="CD5" s="52"/>
      <c r="CE5" s="52"/>
      <c r="CF5" s="52"/>
      <c r="CG5" s="52"/>
      <c r="CH5" s="52"/>
      <c r="CI5" s="52"/>
      <c r="CJ5" s="52"/>
      <c r="CK5" s="52"/>
      <c r="CL5" s="52"/>
      <c r="CM5" s="52"/>
      <c r="CN5" s="52"/>
      <c r="CO5" s="52"/>
      <c r="CP5" s="52"/>
      <c r="CQ5" s="52"/>
      <c r="CR5" s="52"/>
      <c r="CS5" s="52"/>
      <c r="CT5" s="52"/>
      <c r="CU5" s="52"/>
      <c r="CV5" s="52"/>
      <c r="CW5" s="52"/>
      <c r="CX5" s="52"/>
      <c r="CY5" s="52"/>
      <c r="CZ5" s="52"/>
      <c r="DA5" s="52"/>
      <c r="DB5" s="52"/>
      <c r="DC5" s="52"/>
      <c r="DD5" s="52"/>
      <c r="DE5" s="52"/>
      <c r="DF5" s="52"/>
      <c r="DG5" s="52"/>
      <c r="DH5" s="52"/>
      <c r="DI5" s="52"/>
      <c r="DJ5" s="52"/>
      <c r="DK5" s="52"/>
      <c r="DL5" s="52"/>
      <c r="DM5" s="52"/>
      <c r="DN5" s="52"/>
      <c r="DO5" s="52"/>
      <c r="DP5" s="52"/>
      <c r="DQ5" s="52"/>
      <c r="DR5" s="52"/>
      <c r="DS5" s="52"/>
      <c r="DT5" s="52"/>
      <c r="DU5" s="52"/>
      <c r="DV5" s="52"/>
      <c r="DW5" s="52"/>
      <c r="DX5" s="52"/>
      <c r="DY5" s="52"/>
      <c r="DZ5" s="52"/>
      <c r="EA5" s="52"/>
      <c r="EB5" s="52"/>
      <c r="EC5" s="52"/>
      <c r="ED5" s="52"/>
      <c r="EE5" s="52"/>
      <c r="EF5" s="52"/>
      <c r="EG5" s="52"/>
      <c r="EH5" s="52"/>
      <c r="EI5" s="52"/>
      <c r="EJ5" s="52"/>
      <c r="EK5" s="52"/>
      <c r="EL5" s="52"/>
      <c r="EM5" s="52"/>
      <c r="EN5" s="52"/>
      <c r="EO5" s="52"/>
      <c r="EP5" s="52"/>
      <c r="EQ5" s="52"/>
      <c r="ER5" s="52"/>
      <c r="ES5" s="52"/>
      <c r="ET5" s="52"/>
      <c r="EU5" s="52"/>
      <c r="EV5" s="52"/>
      <c r="EW5" s="52"/>
      <c r="EX5" s="52"/>
      <c r="EY5" s="52"/>
      <c r="EZ5" s="52"/>
      <c r="FA5" s="52"/>
      <c r="FB5" s="52"/>
      <c r="FC5" s="52"/>
      <c r="FD5" s="52"/>
      <c r="FE5" s="52"/>
      <c r="FF5" s="52"/>
      <c r="FG5" s="52"/>
      <c r="FH5" s="52"/>
      <c r="FI5" s="52"/>
      <c r="FJ5" s="52"/>
      <c r="FK5" s="52"/>
      <c r="FL5" s="52"/>
      <c r="FM5" s="52"/>
      <c r="FN5" s="52"/>
      <c r="FO5" s="52"/>
      <c r="FP5" s="52"/>
      <c r="FQ5" s="52"/>
      <c r="FR5" s="52"/>
      <c r="FS5" s="52"/>
      <c r="FT5" s="52"/>
      <c r="FU5" s="52"/>
      <c r="FV5" s="52"/>
      <c r="FW5" s="52"/>
      <c r="FX5" s="52"/>
      <c r="FY5" s="52"/>
      <c r="FZ5" s="52"/>
      <c r="GA5" s="52"/>
      <c r="GB5" s="52"/>
      <c r="GC5" s="52"/>
      <c r="GD5" s="52"/>
      <c r="GE5" s="52"/>
      <c r="GF5" s="52"/>
      <c r="GG5" s="52"/>
      <c r="GH5" s="52"/>
      <c r="GI5" s="52"/>
      <c r="GJ5" s="52"/>
      <c r="GK5" s="52"/>
      <c r="GL5" s="52"/>
      <c r="GM5" s="52"/>
      <c r="GN5" s="52"/>
      <c r="GO5" s="52"/>
      <c r="GP5" s="52"/>
      <c r="GQ5" s="52"/>
      <c r="GR5" s="52"/>
      <c r="GS5" s="52"/>
      <c r="GT5" s="52"/>
      <c r="GU5" s="52"/>
      <c r="GV5" s="52"/>
      <c r="GW5" s="52"/>
      <c r="GX5" s="52"/>
      <c r="GY5" s="52"/>
      <c r="GZ5" s="52"/>
      <c r="HA5" s="52"/>
      <c r="HB5" s="52"/>
      <c r="HC5" s="52"/>
      <c r="HD5" s="52"/>
      <c r="HE5" s="52"/>
      <c r="HF5" s="52"/>
      <c r="HG5" s="52"/>
      <c r="HH5" s="52"/>
      <c r="HI5" s="52"/>
      <c r="HJ5" s="52"/>
      <c r="HK5" s="52"/>
      <c r="HL5" s="52"/>
      <c r="HM5" s="52"/>
      <c r="HN5" s="52"/>
      <c r="HO5" s="52"/>
      <c r="HP5" s="52"/>
      <c r="HQ5" s="52"/>
      <c r="HR5" s="52"/>
      <c r="HS5" s="52"/>
      <c r="HT5" s="52"/>
      <c r="HU5" s="52"/>
      <c r="HV5" s="52"/>
      <c r="HW5" s="52"/>
      <c r="HX5" s="52"/>
      <c r="HY5" s="52"/>
      <c r="HZ5" s="52"/>
      <c r="IA5" s="52"/>
      <c r="IB5" s="52"/>
      <c r="IC5" s="52"/>
      <c r="ID5" s="52"/>
      <c r="IE5" s="52"/>
      <c r="IF5" s="52"/>
      <c r="IG5" s="52"/>
      <c r="IH5" s="52"/>
      <c r="II5" s="52"/>
      <c r="IJ5" s="52"/>
      <c r="IK5" s="52"/>
      <c r="IL5" s="52"/>
      <c r="IM5" s="52"/>
      <c r="IN5" s="52"/>
      <c r="IO5" s="52"/>
      <c r="IP5" s="52"/>
      <c r="IQ5" s="52"/>
      <c r="IR5" s="52"/>
      <c r="IS5" s="52"/>
      <c r="IT5" s="52"/>
      <c r="IU5" s="52"/>
      <c r="IV5" s="52"/>
      <c r="IW5" s="52"/>
      <c r="IX5" s="52"/>
      <c r="IY5" s="52"/>
      <c r="IZ5" s="52"/>
      <c r="JA5" s="52"/>
      <c r="JB5" s="52"/>
      <c r="JC5" s="52"/>
      <c r="JD5" s="52"/>
      <c r="JE5" s="52"/>
      <c r="JF5" s="52"/>
      <c r="JG5" s="52"/>
      <c r="JH5" s="52"/>
      <c r="JI5" s="52"/>
      <c r="JJ5" s="52"/>
      <c r="JK5" s="52"/>
      <c r="JL5" s="52"/>
      <c r="JM5" s="52"/>
      <c r="JN5" s="52"/>
      <c r="JO5" s="52"/>
      <c r="JP5" s="52"/>
      <c r="JQ5" s="52"/>
      <c r="JR5" s="52"/>
      <c r="JS5" s="52"/>
      <c r="JT5" s="52"/>
      <c r="JU5" s="52"/>
      <c r="JV5" s="52"/>
      <c r="JW5" s="52"/>
      <c r="JX5" s="52"/>
      <c r="JY5" s="52"/>
      <c r="JZ5" s="52"/>
      <c r="KA5" s="52"/>
      <c r="KB5" s="52"/>
      <c r="KC5" s="52"/>
      <c r="KD5" s="52"/>
      <c r="KE5" s="52"/>
      <c r="KF5" s="52"/>
      <c r="KG5" s="52"/>
      <c r="KH5" s="52"/>
      <c r="KI5" s="52"/>
      <c r="KJ5" s="52"/>
      <c r="KK5" s="52"/>
      <c r="KL5" s="52"/>
      <c r="KM5" s="52"/>
      <c r="KN5" s="52"/>
      <c r="KO5" s="52"/>
      <c r="KP5" s="52"/>
      <c r="KQ5" s="52"/>
      <c r="KR5" s="52"/>
      <c r="KS5" s="52"/>
      <c r="KT5" s="52"/>
      <c r="KU5" s="52"/>
      <c r="KV5" s="52"/>
      <c r="KW5" s="52"/>
      <c r="KX5" s="52"/>
      <c r="KY5" s="52"/>
      <c r="KZ5" s="52"/>
      <c r="LA5" s="52"/>
      <c r="LB5" s="52"/>
      <c r="LC5" s="52"/>
      <c r="LD5" s="52"/>
      <c r="LE5" s="52"/>
      <c r="LF5" s="52"/>
      <c r="LG5" s="52"/>
      <c r="LH5" s="52"/>
      <c r="LI5" s="52"/>
      <c r="LJ5" s="52"/>
      <c r="LK5" s="52"/>
      <c r="LL5" s="52"/>
      <c r="LM5" s="52"/>
      <c r="LN5" s="52"/>
      <c r="LO5" s="52"/>
      <c r="LP5" s="52"/>
      <c r="LQ5" s="52"/>
      <c r="LR5" s="52"/>
      <c r="LS5" s="52"/>
      <c r="LT5" s="52"/>
      <c r="LU5" s="52"/>
      <c r="LV5" s="52"/>
      <c r="LW5" s="52"/>
      <c r="LX5" s="52"/>
      <c r="LY5" s="52"/>
      <c r="LZ5" s="52"/>
      <c r="MA5" s="52"/>
      <c r="MB5" s="52"/>
      <c r="MC5" s="52"/>
      <c r="MD5" s="52"/>
      <c r="ME5" s="52"/>
      <c r="MF5" s="52"/>
      <c r="MG5" s="52"/>
      <c r="MH5" s="52"/>
      <c r="MI5" s="52"/>
      <c r="MJ5" s="52"/>
      <c r="MK5" s="52"/>
      <c r="ML5" s="52"/>
      <c r="MM5" s="52"/>
      <c r="MN5" s="52"/>
      <c r="MO5" s="52"/>
      <c r="MP5" s="52"/>
      <c r="MQ5" s="52"/>
      <c r="MR5" s="52"/>
      <c r="MS5" s="52"/>
      <c r="MT5" s="52"/>
      <c r="MU5" s="52"/>
      <c r="MV5" s="52"/>
      <c r="MW5" s="52"/>
      <c r="MX5" s="52"/>
      <c r="MY5" s="52"/>
      <c r="MZ5" s="52"/>
      <c r="NA5" s="52"/>
      <c r="NB5" s="52"/>
      <c r="NC5" s="52"/>
      <c r="ND5" s="52"/>
      <c r="NE5" s="52"/>
      <c r="NF5" s="52"/>
      <c r="NG5" s="52"/>
      <c r="NH5" s="52"/>
      <c r="NI5" s="52"/>
      <c r="NJ5" s="52"/>
      <c r="NK5" s="52"/>
      <c r="NL5" s="52"/>
      <c r="NM5" s="52"/>
      <c r="NN5" s="52"/>
      <c r="NO5" s="52"/>
      <c r="NP5" s="52"/>
      <c r="NQ5" s="52"/>
      <c r="NR5" s="52"/>
      <c r="NS5" s="52"/>
      <c r="NT5" s="52"/>
      <c r="NU5" s="52"/>
      <c r="NV5" s="52"/>
      <c r="NW5" s="52"/>
      <c r="NX5" s="52"/>
      <c r="NY5" s="52"/>
      <c r="NZ5" s="52"/>
      <c r="OA5" s="52"/>
      <c r="OB5" s="52"/>
      <c r="OC5" s="52"/>
      <c r="OD5" s="52"/>
      <c r="OE5" s="52"/>
      <c r="OF5" s="52"/>
      <c r="OG5" s="52"/>
      <c r="OH5" s="52"/>
      <c r="OI5" s="52"/>
      <c r="OJ5" s="52"/>
      <c r="OK5" s="52"/>
      <c r="OL5" s="52"/>
      <c r="OM5" s="52"/>
      <c r="ON5" s="52"/>
      <c r="OO5" s="52"/>
      <c r="OP5" s="52"/>
      <c r="OQ5" s="52"/>
      <c r="OR5" s="52"/>
      <c r="OS5" s="52"/>
      <c r="OT5" s="52"/>
      <c r="OU5" s="52"/>
      <c r="OV5" s="52"/>
      <c r="OW5" s="52"/>
      <c r="OX5" s="52"/>
      <c r="OY5" s="52"/>
      <c r="OZ5" s="52"/>
      <c r="PA5" s="52"/>
      <c r="PB5" s="52"/>
      <c r="PC5" s="52"/>
      <c r="PD5" s="52"/>
      <c r="PE5" s="52"/>
      <c r="PF5" s="52"/>
      <c r="PG5" s="52"/>
      <c r="PH5" s="52"/>
      <c r="PI5" s="52"/>
      <c r="PJ5" s="52"/>
    </row>
    <row r="6" spans="1:426" x14ac:dyDescent="0.25">
      <c r="A6" s="201" t="s">
        <v>37</v>
      </c>
      <c r="B6" s="193" t="s">
        <v>197</v>
      </c>
      <c r="C6" s="193"/>
      <c r="D6" s="236">
        <v>2.2700000000000001E-2</v>
      </c>
      <c r="E6" s="229">
        <v>2.2700000000000001E-2</v>
      </c>
      <c r="F6" s="236">
        <v>5.7279750500783384E-2</v>
      </c>
      <c r="G6" s="230">
        <v>1.8100000000000002E-2</v>
      </c>
      <c r="H6" s="230">
        <v>1.2106904993688806E-3</v>
      </c>
      <c r="I6" s="230">
        <v>1.0869060001414505E-2</v>
      </c>
      <c r="J6" s="231">
        <v>2.7100000000000003E-2</v>
      </c>
      <c r="K6" s="95">
        <v>91.69</v>
      </c>
      <c r="L6" s="96">
        <v>25.2</v>
      </c>
      <c r="M6" s="96">
        <v>20</v>
      </c>
      <c r="N6" s="96">
        <v>17.489999999999998</v>
      </c>
      <c r="O6" s="97">
        <v>29</v>
      </c>
      <c r="P6" s="95">
        <v>100.10000000000001</v>
      </c>
      <c r="Q6" s="96">
        <v>28</v>
      </c>
      <c r="R6" s="96">
        <v>18</v>
      </c>
      <c r="S6" s="96">
        <v>22.9</v>
      </c>
      <c r="T6" s="97">
        <v>31.2</v>
      </c>
      <c r="U6" s="95">
        <v>88</v>
      </c>
      <c r="V6" s="96">
        <v>24.6</v>
      </c>
      <c r="W6" s="96">
        <v>16</v>
      </c>
      <c r="X6" s="96">
        <v>19.899999999999999</v>
      </c>
      <c r="Y6" s="97">
        <v>27.5</v>
      </c>
      <c r="Z6" s="95">
        <v>100.61282925</v>
      </c>
      <c r="AA6" s="96">
        <v>29.372313750000011</v>
      </c>
      <c r="AB6" s="96">
        <v>20.840515499999988</v>
      </c>
      <c r="AC6" s="96">
        <v>19</v>
      </c>
      <c r="AD6" s="97">
        <v>31.4</v>
      </c>
      <c r="AE6" s="95">
        <v>105.58938450000001</v>
      </c>
      <c r="AF6" s="96">
        <v>30.276842999999992</v>
      </c>
      <c r="AG6" s="96">
        <v>24.67962674999999</v>
      </c>
      <c r="AH6" s="96">
        <v>23.25043800000002</v>
      </c>
      <c r="AI6" s="97">
        <v>27.382476750000009</v>
      </c>
      <c r="AJ6" s="98">
        <v>103</v>
      </c>
      <c r="AK6" s="98">
        <v>28</v>
      </c>
      <c r="AL6" s="99"/>
      <c r="AM6" s="99"/>
      <c r="AN6"/>
      <c r="AO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  <c r="JD6"/>
      <c r="JE6"/>
      <c r="JF6"/>
      <c r="JG6"/>
      <c r="JH6"/>
      <c r="JI6"/>
      <c r="JJ6"/>
      <c r="JK6"/>
      <c r="JL6"/>
      <c r="JM6"/>
      <c r="JN6"/>
      <c r="JO6"/>
      <c r="JP6"/>
      <c r="JQ6"/>
      <c r="JR6"/>
      <c r="JS6"/>
      <c r="JT6"/>
      <c r="JU6"/>
      <c r="JV6"/>
      <c r="JW6"/>
      <c r="JX6"/>
      <c r="JY6"/>
      <c r="JZ6"/>
      <c r="KA6"/>
      <c r="KB6"/>
      <c r="KC6"/>
      <c r="KD6"/>
      <c r="KE6"/>
      <c r="KF6"/>
      <c r="KG6"/>
      <c r="KH6"/>
      <c r="KI6"/>
      <c r="KJ6"/>
      <c r="KK6"/>
      <c r="KL6"/>
      <c r="KM6"/>
      <c r="KN6"/>
      <c r="KO6"/>
      <c r="KP6"/>
      <c r="KQ6"/>
      <c r="KR6"/>
      <c r="KS6"/>
      <c r="KT6"/>
      <c r="KU6"/>
      <c r="KV6"/>
      <c r="KW6"/>
      <c r="KX6"/>
      <c r="KY6"/>
      <c r="KZ6"/>
      <c r="LA6"/>
      <c r="LB6"/>
      <c r="LC6"/>
      <c r="LD6"/>
      <c r="LE6"/>
      <c r="LF6"/>
      <c r="LG6"/>
      <c r="LH6"/>
      <c r="LI6"/>
      <c r="LJ6"/>
      <c r="LK6"/>
      <c r="LL6"/>
      <c r="LM6"/>
      <c r="LN6"/>
      <c r="LO6"/>
      <c r="LP6"/>
      <c r="LQ6"/>
      <c r="LR6"/>
      <c r="LS6"/>
      <c r="LT6"/>
      <c r="LU6"/>
      <c r="LV6"/>
      <c r="LW6"/>
      <c r="LX6"/>
      <c r="LY6"/>
      <c r="LZ6"/>
      <c r="MA6"/>
      <c r="MB6"/>
      <c r="MC6"/>
      <c r="MD6"/>
      <c r="ME6"/>
      <c r="MF6"/>
      <c r="MG6"/>
      <c r="MH6"/>
      <c r="MI6"/>
      <c r="MJ6"/>
      <c r="MK6"/>
      <c r="ML6"/>
      <c r="MM6"/>
      <c r="MN6"/>
      <c r="MO6"/>
      <c r="MP6"/>
      <c r="MQ6"/>
      <c r="MR6"/>
      <c r="MS6"/>
      <c r="MT6"/>
      <c r="MU6"/>
      <c r="MV6"/>
      <c r="MW6"/>
      <c r="MX6"/>
      <c r="MY6"/>
      <c r="MZ6"/>
      <c r="NA6"/>
      <c r="NB6"/>
      <c r="NC6"/>
      <c r="ND6"/>
      <c r="NE6"/>
      <c r="NF6"/>
      <c r="NG6"/>
      <c r="NH6"/>
      <c r="NI6"/>
      <c r="NJ6"/>
      <c r="NK6"/>
      <c r="NL6"/>
      <c r="NM6"/>
      <c r="NN6"/>
      <c r="NO6"/>
      <c r="NP6"/>
      <c r="NQ6"/>
      <c r="NR6"/>
      <c r="NS6"/>
      <c r="NT6"/>
      <c r="NU6"/>
      <c r="NV6"/>
      <c r="NW6"/>
      <c r="NX6"/>
      <c r="NY6"/>
      <c r="NZ6"/>
      <c r="OA6"/>
      <c r="OB6"/>
      <c r="OC6"/>
      <c r="OD6"/>
      <c r="OE6"/>
      <c r="OF6"/>
      <c r="OG6"/>
      <c r="OH6"/>
      <c r="OI6"/>
      <c r="OJ6"/>
      <c r="OK6"/>
      <c r="OL6"/>
      <c r="OM6"/>
      <c r="ON6"/>
      <c r="OO6"/>
      <c r="OP6"/>
      <c r="OQ6"/>
      <c r="OR6"/>
      <c r="OS6"/>
      <c r="OT6"/>
      <c r="OU6"/>
      <c r="OV6"/>
      <c r="OW6"/>
      <c r="OX6"/>
      <c r="OY6"/>
      <c r="OZ6"/>
      <c r="PA6"/>
      <c r="PB6"/>
      <c r="PC6"/>
      <c r="PD6"/>
      <c r="PE6"/>
      <c r="PF6"/>
      <c r="PG6"/>
      <c r="PH6"/>
      <c r="PI6"/>
      <c r="PJ6"/>
    </row>
    <row r="7" spans="1:426" s="45" customFormat="1" x14ac:dyDescent="0.25">
      <c r="A7" s="202" t="s">
        <v>42</v>
      </c>
      <c r="B7" s="194" t="s">
        <v>197</v>
      </c>
      <c r="C7" s="194"/>
      <c r="D7" s="232">
        <v>8.5000000000000006E-2</v>
      </c>
      <c r="E7" s="233">
        <v>8.5000000000000006E-2</v>
      </c>
      <c r="F7" s="232">
        <v>0.32644354723108854</v>
      </c>
      <c r="G7" s="234">
        <v>9.4299999999999995E-2</v>
      </c>
      <c r="H7" s="234">
        <v>5.7262865940589797E-2</v>
      </c>
      <c r="I7" s="234">
        <v>6.6080681290498752E-2</v>
      </c>
      <c r="J7" s="235">
        <v>0.10879999999999999</v>
      </c>
      <c r="K7" s="100">
        <v>326.2</v>
      </c>
      <c r="L7" s="101">
        <v>97.5</v>
      </c>
      <c r="M7" s="101">
        <v>55</v>
      </c>
      <c r="N7" s="101">
        <v>68.7</v>
      </c>
      <c r="O7" s="102">
        <v>105</v>
      </c>
      <c r="P7" s="100">
        <v>332.12</v>
      </c>
      <c r="Q7" s="101">
        <v>94.1</v>
      </c>
      <c r="R7" s="101">
        <v>68</v>
      </c>
      <c r="S7" s="101">
        <v>64.5</v>
      </c>
      <c r="T7" s="102">
        <v>105.52</v>
      </c>
      <c r="U7" s="100">
        <v>343.7</v>
      </c>
      <c r="V7" s="101">
        <v>105.1</v>
      </c>
      <c r="W7" s="101">
        <v>71</v>
      </c>
      <c r="X7" s="101">
        <v>69</v>
      </c>
      <c r="Y7" s="102">
        <v>98.6</v>
      </c>
      <c r="Z7" s="100">
        <v>366.13324999999998</v>
      </c>
      <c r="AA7" s="101">
        <v>108.98925</v>
      </c>
      <c r="AB7" s="101">
        <v>64.343999999999994</v>
      </c>
      <c r="AC7" s="101">
        <v>72</v>
      </c>
      <c r="AD7" s="102">
        <v>120.8</v>
      </c>
      <c r="AE7" s="100">
        <v>551.24974999999995</v>
      </c>
      <c r="AF7" s="101">
        <v>102.70175</v>
      </c>
      <c r="AG7" s="101">
        <v>76.753</v>
      </c>
      <c r="AH7" s="101">
        <v>160.6765</v>
      </c>
      <c r="AI7" s="102">
        <v>211.11849999999998</v>
      </c>
      <c r="AJ7" s="103">
        <v>156</v>
      </c>
      <c r="AK7" s="103"/>
      <c r="AL7" s="104"/>
      <c r="AM7" s="104"/>
      <c r="AN7" s="52"/>
      <c r="AO7" s="52"/>
      <c r="AP7" s="52"/>
      <c r="AQ7" s="52"/>
      <c r="AR7" s="52"/>
      <c r="AS7" s="52"/>
      <c r="AT7" s="52"/>
      <c r="AU7" s="52"/>
      <c r="AV7" s="52"/>
      <c r="AW7" s="52"/>
      <c r="AX7" s="52"/>
      <c r="AY7" s="52"/>
      <c r="AZ7" s="52"/>
      <c r="BA7" s="52"/>
      <c r="BB7" s="52"/>
      <c r="BC7" s="52"/>
      <c r="BD7" s="52"/>
      <c r="BE7" s="52"/>
      <c r="BF7" s="52"/>
      <c r="BG7" s="52"/>
      <c r="BH7" s="52"/>
      <c r="BI7" s="52"/>
      <c r="BJ7" s="52"/>
      <c r="BK7" s="52"/>
      <c r="BL7" s="52"/>
      <c r="BM7" s="52"/>
      <c r="BN7" s="52"/>
      <c r="BO7" s="52"/>
      <c r="BP7" s="52"/>
      <c r="BQ7" s="52"/>
      <c r="BR7" s="52"/>
      <c r="BS7" s="52"/>
      <c r="BT7" s="52"/>
      <c r="BU7" s="52"/>
      <c r="BV7" s="52"/>
      <c r="BW7" s="52"/>
      <c r="BX7" s="52"/>
      <c r="BY7" s="52"/>
      <c r="BZ7" s="52"/>
      <c r="CA7" s="52"/>
      <c r="CB7" s="52"/>
      <c r="CC7" s="52"/>
      <c r="CD7" s="52"/>
      <c r="CE7" s="52"/>
      <c r="CF7" s="52"/>
      <c r="CG7" s="52"/>
      <c r="CH7" s="52"/>
      <c r="CI7" s="52"/>
      <c r="CJ7" s="52"/>
      <c r="CK7" s="52"/>
      <c r="CL7" s="52"/>
      <c r="CM7" s="52"/>
      <c r="CN7" s="52"/>
      <c r="CO7" s="52"/>
      <c r="CP7" s="52"/>
      <c r="CQ7" s="52"/>
      <c r="CR7" s="52"/>
      <c r="CS7" s="52"/>
      <c r="CT7" s="52"/>
      <c r="CU7" s="52"/>
      <c r="CV7" s="52"/>
      <c r="CW7" s="52"/>
      <c r="CX7" s="52"/>
      <c r="CY7" s="52"/>
      <c r="CZ7" s="52"/>
      <c r="DA7" s="52"/>
      <c r="DB7" s="52"/>
      <c r="DC7" s="52"/>
      <c r="DD7" s="52"/>
      <c r="DE7" s="52"/>
      <c r="DF7" s="52"/>
      <c r="DG7" s="52"/>
      <c r="DH7" s="52"/>
      <c r="DI7" s="52"/>
      <c r="DJ7" s="52"/>
      <c r="DK7" s="52"/>
      <c r="DL7" s="52"/>
      <c r="DM7" s="52"/>
      <c r="DN7" s="52"/>
      <c r="DO7" s="52"/>
      <c r="DP7" s="52"/>
      <c r="DQ7" s="52"/>
      <c r="DR7" s="52"/>
      <c r="DS7" s="52"/>
      <c r="DT7" s="52"/>
      <c r="DU7" s="52"/>
      <c r="DV7" s="52"/>
      <c r="DW7" s="52"/>
      <c r="DX7" s="52"/>
      <c r="DY7" s="52"/>
      <c r="DZ7" s="52"/>
      <c r="EA7" s="52"/>
      <c r="EB7" s="52"/>
      <c r="EC7" s="52"/>
      <c r="ED7" s="52"/>
      <c r="EE7" s="52"/>
      <c r="EF7" s="52"/>
      <c r="EG7" s="52"/>
      <c r="EH7" s="52"/>
      <c r="EI7" s="52"/>
      <c r="EJ7" s="52"/>
      <c r="EK7" s="52"/>
      <c r="EL7" s="52"/>
      <c r="EM7" s="52"/>
      <c r="EN7" s="52"/>
      <c r="EO7" s="52"/>
      <c r="EP7" s="52"/>
      <c r="EQ7" s="52"/>
      <c r="ER7" s="52"/>
      <c r="ES7" s="52"/>
      <c r="ET7" s="52"/>
      <c r="EU7" s="52"/>
      <c r="EV7" s="52"/>
      <c r="EW7" s="52"/>
      <c r="EX7" s="52"/>
      <c r="EY7" s="52"/>
      <c r="EZ7" s="52"/>
      <c r="FA7" s="52"/>
      <c r="FB7" s="52"/>
      <c r="FC7" s="52"/>
      <c r="FD7" s="52"/>
      <c r="FE7" s="52"/>
      <c r="FF7" s="52"/>
      <c r="FG7" s="52"/>
      <c r="FH7" s="52"/>
      <c r="FI7" s="52"/>
      <c r="FJ7" s="52"/>
      <c r="FK7" s="52"/>
      <c r="FL7" s="52"/>
      <c r="FM7" s="52"/>
      <c r="FN7" s="52"/>
      <c r="FO7" s="52"/>
      <c r="FP7" s="52"/>
      <c r="FQ7" s="52"/>
      <c r="FR7" s="52"/>
      <c r="FS7" s="52"/>
      <c r="FT7" s="52"/>
      <c r="FU7" s="52"/>
      <c r="FV7" s="52"/>
      <c r="FW7" s="52"/>
      <c r="FX7" s="52"/>
      <c r="FY7" s="52"/>
      <c r="FZ7" s="52"/>
      <c r="GA7" s="52"/>
      <c r="GB7" s="52"/>
      <c r="GC7" s="52"/>
      <c r="GD7" s="52"/>
      <c r="GE7" s="52"/>
      <c r="GF7" s="52"/>
      <c r="GG7" s="52"/>
      <c r="GH7" s="52"/>
      <c r="GI7" s="52"/>
      <c r="GJ7" s="52"/>
      <c r="GK7" s="52"/>
      <c r="GL7" s="52"/>
      <c r="GM7" s="52"/>
      <c r="GN7" s="52"/>
      <c r="GO7" s="52"/>
      <c r="GP7" s="52"/>
      <c r="GQ7" s="52"/>
      <c r="GR7" s="52"/>
      <c r="GS7" s="52"/>
      <c r="GT7" s="52"/>
      <c r="GU7" s="52"/>
      <c r="GV7" s="52"/>
      <c r="GW7" s="52"/>
      <c r="GX7" s="52"/>
      <c r="GY7" s="52"/>
      <c r="GZ7" s="52"/>
      <c r="HA7" s="52"/>
      <c r="HB7" s="52"/>
      <c r="HC7" s="52"/>
      <c r="HD7" s="52"/>
      <c r="HE7" s="52"/>
      <c r="HF7" s="52"/>
      <c r="HG7" s="52"/>
      <c r="HH7" s="52"/>
      <c r="HI7" s="52"/>
      <c r="HJ7" s="52"/>
      <c r="HK7" s="52"/>
      <c r="HL7" s="52"/>
      <c r="HM7" s="52"/>
      <c r="HN7" s="52"/>
      <c r="HO7" s="52"/>
      <c r="HP7" s="52"/>
      <c r="HQ7" s="52"/>
      <c r="HR7" s="52"/>
      <c r="HS7" s="52"/>
      <c r="HT7" s="52"/>
      <c r="HU7" s="52"/>
      <c r="HV7" s="52"/>
      <c r="HW7" s="52"/>
      <c r="HX7" s="52"/>
      <c r="HY7" s="52"/>
      <c r="HZ7" s="52"/>
      <c r="IA7" s="52"/>
      <c r="IB7" s="52"/>
      <c r="IC7" s="52"/>
      <c r="ID7" s="52"/>
      <c r="IE7" s="52"/>
      <c r="IF7" s="52"/>
      <c r="IG7" s="52"/>
      <c r="IH7" s="52"/>
      <c r="II7" s="52"/>
      <c r="IJ7" s="52"/>
      <c r="IK7" s="52"/>
      <c r="IL7" s="52"/>
      <c r="IM7" s="52"/>
      <c r="IN7" s="52"/>
      <c r="IO7" s="52"/>
      <c r="IP7" s="52"/>
      <c r="IQ7" s="52"/>
      <c r="IR7" s="52"/>
      <c r="IS7" s="52"/>
      <c r="IT7" s="52"/>
      <c r="IU7" s="52"/>
      <c r="IV7" s="52"/>
      <c r="IW7" s="52"/>
      <c r="IX7" s="52"/>
      <c r="IY7" s="52"/>
      <c r="IZ7" s="52"/>
      <c r="JA7" s="52"/>
      <c r="JB7" s="52"/>
      <c r="JC7" s="52"/>
      <c r="JD7" s="52"/>
      <c r="JE7" s="52"/>
      <c r="JF7" s="52"/>
      <c r="JG7" s="52"/>
      <c r="JH7" s="52"/>
      <c r="JI7" s="52"/>
      <c r="JJ7" s="52"/>
      <c r="JK7" s="52"/>
      <c r="JL7" s="52"/>
      <c r="JM7" s="52"/>
      <c r="JN7" s="52"/>
      <c r="JO7" s="52"/>
      <c r="JP7" s="52"/>
      <c r="JQ7" s="52"/>
      <c r="JR7" s="52"/>
      <c r="JS7" s="52"/>
      <c r="JT7" s="52"/>
      <c r="JU7" s="52"/>
      <c r="JV7" s="52"/>
      <c r="JW7" s="52"/>
      <c r="JX7" s="52"/>
      <c r="JY7" s="52"/>
      <c r="JZ7" s="52"/>
      <c r="KA7" s="52"/>
      <c r="KB7" s="52"/>
      <c r="KC7" s="52"/>
      <c r="KD7" s="52"/>
      <c r="KE7" s="52"/>
      <c r="KF7" s="52"/>
      <c r="KG7" s="52"/>
      <c r="KH7" s="52"/>
      <c r="KI7" s="52"/>
      <c r="KJ7" s="52"/>
      <c r="KK7" s="52"/>
      <c r="KL7" s="52"/>
      <c r="KM7" s="52"/>
      <c r="KN7" s="52"/>
      <c r="KO7" s="52"/>
      <c r="KP7" s="52"/>
      <c r="KQ7" s="52"/>
      <c r="KR7" s="52"/>
      <c r="KS7" s="52"/>
      <c r="KT7" s="52"/>
      <c r="KU7" s="52"/>
      <c r="KV7" s="52"/>
      <c r="KW7" s="52"/>
      <c r="KX7" s="52"/>
      <c r="KY7" s="52"/>
      <c r="KZ7" s="52"/>
      <c r="LA7" s="52"/>
      <c r="LB7" s="52"/>
      <c r="LC7" s="52"/>
      <c r="LD7" s="52"/>
      <c r="LE7" s="52"/>
      <c r="LF7" s="52"/>
      <c r="LG7" s="52"/>
      <c r="LH7" s="52"/>
      <c r="LI7" s="52"/>
      <c r="LJ7" s="52"/>
      <c r="LK7" s="52"/>
      <c r="LL7" s="52"/>
      <c r="LM7" s="52"/>
      <c r="LN7" s="52"/>
      <c r="LO7" s="52"/>
      <c r="LP7" s="52"/>
      <c r="LQ7" s="52"/>
      <c r="LR7" s="52"/>
      <c r="LS7" s="52"/>
      <c r="LT7" s="52"/>
      <c r="LU7" s="52"/>
      <c r="LV7" s="52"/>
      <c r="LW7" s="52"/>
      <c r="LX7" s="52"/>
      <c r="LY7" s="52"/>
      <c r="LZ7" s="52"/>
      <c r="MA7" s="52"/>
      <c r="MB7" s="52"/>
      <c r="MC7" s="52"/>
      <c r="MD7" s="52"/>
      <c r="ME7" s="52"/>
      <c r="MF7" s="52"/>
      <c r="MG7" s="52"/>
      <c r="MH7" s="52"/>
      <c r="MI7" s="52"/>
      <c r="MJ7" s="52"/>
      <c r="MK7" s="52"/>
      <c r="ML7" s="52"/>
      <c r="MM7" s="52"/>
      <c r="MN7" s="52"/>
      <c r="MO7" s="52"/>
      <c r="MP7" s="52"/>
      <c r="MQ7" s="52"/>
      <c r="MR7" s="52"/>
      <c r="MS7" s="52"/>
      <c r="MT7" s="52"/>
      <c r="MU7" s="52"/>
      <c r="MV7" s="52"/>
      <c r="MW7" s="52"/>
      <c r="MX7" s="52"/>
      <c r="MY7" s="52"/>
      <c r="MZ7" s="52"/>
      <c r="NA7" s="52"/>
      <c r="NB7" s="52"/>
      <c r="NC7" s="52"/>
      <c r="ND7" s="52"/>
      <c r="NE7" s="52"/>
      <c r="NF7" s="52"/>
      <c r="NG7" s="52"/>
      <c r="NH7" s="52"/>
      <c r="NI7" s="52"/>
      <c r="NJ7" s="52"/>
      <c r="NK7" s="52"/>
      <c r="NL7" s="52"/>
      <c r="NM7" s="52"/>
      <c r="NN7" s="52"/>
      <c r="NO7" s="52"/>
      <c r="NP7" s="52"/>
      <c r="NQ7" s="52"/>
      <c r="NR7" s="52"/>
      <c r="NS7" s="52"/>
      <c r="NT7" s="52"/>
      <c r="NU7" s="52"/>
      <c r="NV7" s="52"/>
      <c r="NW7" s="52"/>
      <c r="NX7" s="52"/>
      <c r="NY7" s="52"/>
      <c r="NZ7" s="52"/>
      <c r="OA7" s="52"/>
      <c r="OB7" s="52"/>
      <c r="OC7" s="52"/>
      <c r="OD7" s="52"/>
      <c r="OE7" s="52"/>
      <c r="OF7" s="52"/>
      <c r="OG7" s="52"/>
      <c r="OH7" s="52"/>
      <c r="OI7" s="52"/>
      <c r="OJ7" s="52"/>
      <c r="OK7" s="52"/>
      <c r="OL7" s="52"/>
      <c r="OM7" s="52"/>
      <c r="ON7" s="52"/>
      <c r="OO7" s="52"/>
      <c r="OP7" s="52"/>
      <c r="OQ7" s="52"/>
      <c r="OR7" s="52"/>
      <c r="OS7" s="52"/>
      <c r="OT7" s="52"/>
      <c r="OU7" s="52"/>
      <c r="OV7" s="52"/>
      <c r="OW7" s="52"/>
      <c r="OX7" s="52"/>
      <c r="OY7" s="52"/>
      <c r="OZ7" s="52"/>
      <c r="PA7" s="52"/>
      <c r="PB7" s="52"/>
      <c r="PC7" s="52"/>
      <c r="PD7" s="52"/>
      <c r="PE7" s="52"/>
      <c r="PF7" s="52"/>
      <c r="PG7" s="52"/>
      <c r="PH7" s="52"/>
      <c r="PI7" s="52"/>
      <c r="PJ7" s="52"/>
    </row>
    <row r="8" spans="1:426" x14ac:dyDescent="0.25">
      <c r="A8" s="201" t="s">
        <v>113</v>
      </c>
      <c r="B8" s="193" t="s">
        <v>199</v>
      </c>
      <c r="C8" s="193"/>
      <c r="D8" s="236">
        <v>2.64E-2</v>
      </c>
      <c r="E8" s="229">
        <v>2.64E-2</v>
      </c>
      <c r="F8" s="236">
        <v>0.10208336285330356</v>
      </c>
      <c r="G8" s="230">
        <v>3.3500000000000002E-2</v>
      </c>
      <c r="H8" s="230">
        <v>1.6377662026658656E-2</v>
      </c>
      <c r="I8" s="230">
        <v>2.4505700826644897E-2</v>
      </c>
      <c r="J8" s="231">
        <v>2.7699999999999999E-2</v>
      </c>
      <c r="K8" s="95">
        <v>123.1</v>
      </c>
      <c r="L8" s="96">
        <v>31.8</v>
      </c>
      <c r="M8" s="96">
        <v>29</v>
      </c>
      <c r="N8" s="96">
        <v>31.3</v>
      </c>
      <c r="O8" s="97">
        <v>31</v>
      </c>
      <c r="P8" s="95">
        <v>137.19999999999999</v>
      </c>
      <c r="Q8" s="96">
        <v>37.299999999999997</v>
      </c>
      <c r="R8" s="96">
        <v>37</v>
      </c>
      <c r="S8" s="96">
        <v>32</v>
      </c>
      <c r="T8" s="97">
        <v>30.9</v>
      </c>
      <c r="U8" s="95">
        <v>127.99999999999999</v>
      </c>
      <c r="V8" s="96">
        <v>35.1</v>
      </c>
      <c r="W8" s="96">
        <v>30</v>
      </c>
      <c r="X8" s="96">
        <v>32.1</v>
      </c>
      <c r="Y8" s="97">
        <v>30.8</v>
      </c>
      <c r="Z8" s="95">
        <v>125.19512499999999</v>
      </c>
      <c r="AA8" s="96">
        <v>30.478437499999998</v>
      </c>
      <c r="AB8" s="96">
        <v>34.116687499999998</v>
      </c>
      <c r="AC8" s="96">
        <v>31.7</v>
      </c>
      <c r="AD8" s="97">
        <v>28.9</v>
      </c>
      <c r="AE8" s="95">
        <v>114.67268749999999</v>
      </c>
      <c r="AF8" s="96">
        <v>33.606124999999999</v>
      </c>
      <c r="AG8" s="96">
        <v>30.358562500000005</v>
      </c>
      <c r="AH8" s="96">
        <v>26.387374999999999</v>
      </c>
      <c r="AI8" s="97">
        <v>24.320625</v>
      </c>
      <c r="AJ8" s="98">
        <v>15</v>
      </c>
      <c r="AK8" s="98"/>
      <c r="AL8" s="99"/>
      <c r="AM8" s="99"/>
      <c r="AN8"/>
      <c r="AO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  <c r="JD8"/>
      <c r="JE8"/>
      <c r="JF8"/>
      <c r="JG8"/>
      <c r="JH8"/>
      <c r="JI8"/>
      <c r="JJ8"/>
      <c r="JK8"/>
      <c r="JL8"/>
      <c r="JM8"/>
      <c r="JN8"/>
      <c r="JO8"/>
      <c r="JP8"/>
      <c r="JQ8"/>
      <c r="JR8"/>
      <c r="JS8"/>
      <c r="JT8"/>
      <c r="JU8"/>
      <c r="JV8"/>
      <c r="JW8"/>
      <c r="JX8"/>
      <c r="JY8"/>
      <c r="JZ8"/>
      <c r="KA8"/>
      <c r="KB8"/>
      <c r="KC8"/>
      <c r="KD8"/>
      <c r="KE8"/>
      <c r="KF8"/>
      <c r="KG8"/>
      <c r="KH8"/>
      <c r="KI8"/>
      <c r="KJ8"/>
      <c r="KK8"/>
      <c r="KL8"/>
      <c r="KM8"/>
      <c r="KN8"/>
      <c r="KO8"/>
      <c r="KP8"/>
      <c r="KQ8"/>
      <c r="KR8"/>
      <c r="KS8"/>
      <c r="KT8"/>
      <c r="KU8"/>
      <c r="KV8"/>
      <c r="KW8"/>
      <c r="KX8"/>
      <c r="KY8"/>
      <c r="KZ8"/>
      <c r="LA8"/>
      <c r="LB8"/>
      <c r="LC8"/>
      <c r="LD8"/>
      <c r="LE8"/>
      <c r="LF8"/>
      <c r="LG8"/>
      <c r="LH8"/>
      <c r="LI8"/>
      <c r="LJ8"/>
      <c r="LK8"/>
      <c r="LL8"/>
      <c r="LM8"/>
      <c r="LN8"/>
      <c r="LO8"/>
      <c r="LP8"/>
      <c r="LQ8"/>
      <c r="LR8"/>
      <c r="LS8"/>
      <c r="LT8"/>
      <c r="LU8"/>
      <c r="LV8"/>
      <c r="LW8"/>
      <c r="LX8"/>
      <c r="LY8"/>
      <c r="LZ8"/>
      <c r="MA8"/>
      <c r="MB8"/>
      <c r="MC8"/>
      <c r="MD8"/>
      <c r="ME8"/>
      <c r="MF8"/>
      <c r="MG8"/>
      <c r="MH8"/>
      <c r="MI8"/>
      <c r="MJ8"/>
      <c r="MK8"/>
      <c r="ML8"/>
      <c r="MM8"/>
      <c r="MN8"/>
      <c r="MO8"/>
      <c r="MP8"/>
      <c r="MQ8"/>
      <c r="MR8"/>
      <c r="MS8"/>
      <c r="MT8"/>
      <c r="MU8"/>
      <c r="MV8"/>
      <c r="MW8"/>
      <c r="MX8"/>
      <c r="MY8"/>
      <c r="MZ8"/>
      <c r="NA8"/>
      <c r="NB8"/>
      <c r="NC8"/>
      <c r="ND8"/>
      <c r="NE8"/>
      <c r="NF8"/>
      <c r="NG8"/>
      <c r="NH8"/>
      <c r="NI8"/>
      <c r="NJ8"/>
      <c r="NK8"/>
      <c r="NL8"/>
      <c r="NM8"/>
      <c r="NN8"/>
      <c r="NO8"/>
      <c r="NP8"/>
      <c r="NQ8"/>
      <c r="NR8"/>
      <c r="NS8"/>
      <c r="NT8"/>
      <c r="NU8"/>
      <c r="NV8"/>
      <c r="NW8"/>
      <c r="NX8"/>
      <c r="NY8"/>
      <c r="NZ8"/>
      <c r="OA8"/>
      <c r="OB8"/>
      <c r="OC8"/>
      <c r="OD8"/>
      <c r="OE8"/>
      <c r="OF8"/>
      <c r="OG8"/>
      <c r="OH8"/>
      <c r="OI8"/>
      <c r="OJ8"/>
      <c r="OK8"/>
      <c r="OL8"/>
      <c r="OM8"/>
      <c r="ON8"/>
      <c r="OO8"/>
      <c r="OP8"/>
      <c r="OQ8"/>
      <c r="OR8"/>
      <c r="OS8"/>
      <c r="OT8"/>
      <c r="OU8"/>
      <c r="OV8"/>
      <c r="OW8"/>
      <c r="OX8"/>
      <c r="OY8"/>
      <c r="OZ8"/>
      <c r="PA8"/>
      <c r="PB8"/>
      <c r="PC8"/>
      <c r="PD8"/>
      <c r="PE8"/>
      <c r="PF8"/>
      <c r="PG8"/>
      <c r="PH8"/>
      <c r="PI8"/>
      <c r="PJ8"/>
    </row>
    <row r="9" spans="1:426" s="45" customFormat="1" x14ac:dyDescent="0.25">
      <c r="A9" s="202" t="s">
        <v>200</v>
      </c>
      <c r="B9" s="194" t="s">
        <v>199</v>
      </c>
      <c r="C9" s="194"/>
      <c r="D9" s="232">
        <v>0</v>
      </c>
      <c r="E9" s="233">
        <v>0</v>
      </c>
      <c r="F9" s="232">
        <v>0</v>
      </c>
      <c r="G9" s="234">
        <v>0</v>
      </c>
      <c r="H9" s="234">
        <v>0</v>
      </c>
      <c r="I9" s="234">
        <v>0</v>
      </c>
      <c r="J9" s="235">
        <v>0</v>
      </c>
      <c r="K9" s="100">
        <v>106.5</v>
      </c>
      <c r="L9" s="101">
        <v>8.1999999999999993</v>
      </c>
      <c r="M9" s="101">
        <v>30</v>
      </c>
      <c r="N9" s="101">
        <v>27.3</v>
      </c>
      <c r="O9" s="102">
        <v>41</v>
      </c>
      <c r="P9" s="100">
        <v>141.38</v>
      </c>
      <c r="Q9" s="101">
        <v>43</v>
      </c>
      <c r="R9" s="101">
        <v>32</v>
      </c>
      <c r="S9" s="101">
        <v>26.5</v>
      </c>
      <c r="T9" s="102">
        <v>39.880000000000003</v>
      </c>
      <c r="U9" s="100">
        <v>72.8</v>
      </c>
      <c r="V9" s="101">
        <v>44.8</v>
      </c>
      <c r="W9" s="101">
        <v>28</v>
      </c>
      <c r="X9" s="101"/>
      <c r="Y9" s="102"/>
      <c r="Z9" s="100"/>
      <c r="AA9" s="101"/>
      <c r="AB9" s="101"/>
      <c r="AC9" s="101"/>
      <c r="AD9" s="102"/>
      <c r="AE9" s="100"/>
      <c r="AF9" s="101"/>
      <c r="AG9" s="101"/>
      <c r="AH9" s="101"/>
      <c r="AI9" s="102"/>
      <c r="AJ9" s="103"/>
      <c r="AK9" s="103"/>
      <c r="AL9" s="104"/>
      <c r="AM9" s="104"/>
      <c r="AN9" s="52"/>
      <c r="AO9" s="52"/>
      <c r="AP9" s="52"/>
      <c r="AQ9" s="52"/>
      <c r="AR9" s="52"/>
      <c r="AS9" s="52"/>
      <c r="AT9" s="52"/>
      <c r="AU9" s="52"/>
      <c r="AV9" s="52"/>
      <c r="AW9" s="52"/>
      <c r="AX9" s="52"/>
      <c r="AY9" s="52"/>
      <c r="AZ9" s="52"/>
      <c r="BA9" s="52"/>
      <c r="BB9" s="52"/>
      <c r="BC9" s="52"/>
      <c r="BD9" s="52"/>
      <c r="BE9" s="52"/>
      <c r="BF9" s="52"/>
      <c r="BG9" s="52"/>
      <c r="BH9" s="52"/>
      <c r="BI9" s="52"/>
      <c r="BJ9" s="52"/>
      <c r="BK9" s="52"/>
      <c r="BL9" s="52"/>
      <c r="BM9" s="52"/>
      <c r="BN9" s="52"/>
      <c r="BO9" s="52"/>
      <c r="BP9" s="52"/>
      <c r="BQ9" s="52"/>
      <c r="BR9" s="52"/>
      <c r="BS9" s="52"/>
      <c r="BT9" s="52"/>
      <c r="BU9" s="52"/>
      <c r="BV9" s="52"/>
      <c r="BW9" s="52"/>
      <c r="BX9" s="52"/>
      <c r="BY9" s="52"/>
      <c r="BZ9" s="52"/>
      <c r="CA9" s="52"/>
      <c r="CB9" s="52"/>
      <c r="CC9" s="52"/>
      <c r="CD9" s="52"/>
      <c r="CE9" s="52"/>
      <c r="CF9" s="52"/>
      <c r="CG9" s="52"/>
      <c r="CH9" s="52"/>
      <c r="CI9" s="52"/>
      <c r="CJ9" s="52"/>
      <c r="CK9" s="52"/>
      <c r="CL9" s="52"/>
      <c r="CM9" s="52"/>
      <c r="CN9" s="52"/>
      <c r="CO9" s="52"/>
      <c r="CP9" s="52"/>
      <c r="CQ9" s="52"/>
      <c r="CR9" s="52"/>
      <c r="CS9" s="52"/>
      <c r="CT9" s="52"/>
      <c r="CU9" s="52"/>
      <c r="CV9" s="52"/>
      <c r="CW9" s="52"/>
      <c r="CX9" s="52"/>
      <c r="CY9" s="52"/>
      <c r="CZ9" s="52"/>
      <c r="DA9" s="52"/>
      <c r="DB9" s="52"/>
      <c r="DC9" s="52"/>
      <c r="DD9" s="52"/>
      <c r="DE9" s="52"/>
      <c r="DF9" s="52"/>
      <c r="DG9" s="52"/>
      <c r="DH9" s="52"/>
      <c r="DI9" s="52"/>
      <c r="DJ9" s="52"/>
      <c r="DK9" s="52"/>
      <c r="DL9" s="52"/>
      <c r="DM9" s="52"/>
      <c r="DN9" s="52"/>
      <c r="DO9" s="52"/>
      <c r="DP9" s="52"/>
      <c r="DQ9" s="52"/>
      <c r="DR9" s="52"/>
      <c r="DS9" s="52"/>
      <c r="DT9" s="52"/>
      <c r="DU9" s="52"/>
      <c r="DV9" s="52"/>
      <c r="DW9" s="52"/>
      <c r="DX9" s="52"/>
      <c r="DY9" s="52"/>
      <c r="DZ9" s="52"/>
      <c r="EA9" s="52"/>
      <c r="EB9" s="52"/>
      <c r="EC9" s="52"/>
      <c r="ED9" s="52"/>
      <c r="EE9" s="52"/>
      <c r="EF9" s="52"/>
      <c r="EG9" s="52"/>
      <c r="EH9" s="52"/>
      <c r="EI9" s="52"/>
      <c r="EJ9" s="52"/>
      <c r="EK9" s="52"/>
      <c r="EL9" s="52"/>
      <c r="EM9" s="52"/>
      <c r="EN9" s="52"/>
      <c r="EO9" s="52"/>
      <c r="EP9" s="52"/>
      <c r="EQ9" s="52"/>
      <c r="ER9" s="52"/>
      <c r="ES9" s="52"/>
      <c r="ET9" s="52"/>
      <c r="EU9" s="52"/>
      <c r="EV9" s="52"/>
      <c r="EW9" s="52"/>
      <c r="EX9" s="52"/>
      <c r="EY9" s="52"/>
      <c r="EZ9" s="52"/>
      <c r="FA9" s="52"/>
      <c r="FB9" s="52"/>
      <c r="FC9" s="52"/>
      <c r="FD9" s="52"/>
      <c r="FE9" s="52"/>
      <c r="FF9" s="52"/>
      <c r="FG9" s="52"/>
      <c r="FH9" s="52"/>
      <c r="FI9" s="52"/>
      <c r="FJ9" s="52"/>
      <c r="FK9" s="52"/>
      <c r="FL9" s="52"/>
      <c r="FM9" s="52"/>
      <c r="FN9" s="52"/>
      <c r="FO9" s="52"/>
      <c r="FP9" s="52"/>
      <c r="FQ9" s="52"/>
      <c r="FR9" s="52"/>
      <c r="FS9" s="52"/>
      <c r="FT9" s="52"/>
      <c r="FU9" s="52"/>
      <c r="FV9" s="52"/>
      <c r="FW9" s="52"/>
      <c r="FX9" s="52"/>
      <c r="FY9" s="52"/>
      <c r="FZ9" s="52"/>
      <c r="GA9" s="52"/>
      <c r="GB9" s="52"/>
      <c r="GC9" s="52"/>
      <c r="GD9" s="52"/>
      <c r="GE9" s="52"/>
      <c r="GF9" s="52"/>
      <c r="GG9" s="52"/>
      <c r="GH9" s="52"/>
      <c r="GI9" s="52"/>
      <c r="GJ9" s="52"/>
      <c r="GK9" s="52"/>
      <c r="GL9" s="52"/>
      <c r="GM9" s="52"/>
      <c r="GN9" s="52"/>
      <c r="GO9" s="52"/>
      <c r="GP9" s="52"/>
      <c r="GQ9" s="52"/>
      <c r="GR9" s="52"/>
      <c r="GS9" s="52"/>
      <c r="GT9" s="52"/>
      <c r="GU9" s="52"/>
      <c r="GV9" s="52"/>
      <c r="GW9" s="52"/>
      <c r="GX9" s="52"/>
      <c r="GY9" s="52"/>
      <c r="GZ9" s="52"/>
      <c r="HA9" s="52"/>
      <c r="HB9" s="52"/>
      <c r="HC9" s="52"/>
      <c r="HD9" s="52"/>
      <c r="HE9" s="52"/>
      <c r="HF9" s="52"/>
      <c r="HG9" s="52"/>
      <c r="HH9" s="52"/>
      <c r="HI9" s="52"/>
      <c r="HJ9" s="52"/>
      <c r="HK9" s="52"/>
      <c r="HL9" s="52"/>
      <c r="HM9" s="52"/>
      <c r="HN9" s="52"/>
      <c r="HO9" s="52"/>
      <c r="HP9" s="52"/>
      <c r="HQ9" s="52"/>
      <c r="HR9" s="52"/>
      <c r="HS9" s="52"/>
      <c r="HT9" s="52"/>
      <c r="HU9" s="52"/>
      <c r="HV9" s="52"/>
      <c r="HW9" s="52"/>
      <c r="HX9" s="52"/>
      <c r="HY9" s="52"/>
      <c r="HZ9" s="52"/>
      <c r="IA9" s="52"/>
      <c r="IB9" s="52"/>
      <c r="IC9" s="52"/>
      <c r="ID9" s="52"/>
      <c r="IE9" s="52"/>
      <c r="IF9" s="52"/>
      <c r="IG9" s="52"/>
      <c r="IH9" s="52"/>
      <c r="II9" s="52"/>
      <c r="IJ9" s="52"/>
      <c r="IK9" s="52"/>
      <c r="IL9" s="52"/>
      <c r="IM9" s="52"/>
      <c r="IN9" s="52"/>
      <c r="IO9" s="52"/>
      <c r="IP9" s="52"/>
      <c r="IQ9" s="52"/>
      <c r="IR9" s="52"/>
      <c r="IS9" s="52"/>
      <c r="IT9" s="52"/>
      <c r="IU9" s="52"/>
      <c r="IV9" s="52"/>
      <c r="IW9" s="52"/>
      <c r="IX9" s="52"/>
      <c r="IY9" s="52"/>
      <c r="IZ9" s="52"/>
      <c r="JA9" s="52"/>
      <c r="JB9" s="52"/>
      <c r="JC9" s="52"/>
      <c r="JD9" s="52"/>
      <c r="JE9" s="52"/>
      <c r="JF9" s="52"/>
      <c r="JG9" s="52"/>
      <c r="JH9" s="52"/>
      <c r="JI9" s="52"/>
      <c r="JJ9" s="52"/>
      <c r="JK9" s="52"/>
      <c r="JL9" s="52"/>
      <c r="JM9" s="52"/>
      <c r="JN9" s="52"/>
      <c r="JO9" s="52"/>
      <c r="JP9" s="52"/>
      <c r="JQ9" s="52"/>
      <c r="JR9" s="52"/>
      <c r="JS9" s="52"/>
      <c r="JT9" s="52"/>
      <c r="JU9" s="52"/>
      <c r="JV9" s="52"/>
      <c r="JW9" s="52"/>
      <c r="JX9" s="52"/>
      <c r="JY9" s="52"/>
      <c r="JZ9" s="52"/>
      <c r="KA9" s="52"/>
      <c r="KB9" s="52"/>
      <c r="KC9" s="52"/>
      <c r="KD9" s="52"/>
      <c r="KE9" s="52"/>
      <c r="KF9" s="52"/>
      <c r="KG9" s="52"/>
      <c r="KH9" s="52"/>
      <c r="KI9" s="52"/>
      <c r="KJ9" s="52"/>
      <c r="KK9" s="52"/>
      <c r="KL9" s="52"/>
      <c r="KM9" s="52"/>
      <c r="KN9" s="52"/>
      <c r="KO9" s="52"/>
      <c r="KP9" s="52"/>
      <c r="KQ9" s="52"/>
      <c r="KR9" s="52"/>
      <c r="KS9" s="52"/>
      <c r="KT9" s="52"/>
      <c r="KU9" s="52"/>
      <c r="KV9" s="52"/>
      <c r="KW9" s="52"/>
      <c r="KX9" s="52"/>
      <c r="KY9" s="52"/>
      <c r="KZ9" s="52"/>
      <c r="LA9" s="52"/>
      <c r="LB9" s="52"/>
      <c r="LC9" s="52"/>
      <c r="LD9" s="52"/>
      <c r="LE9" s="52"/>
      <c r="LF9" s="52"/>
      <c r="LG9" s="52"/>
      <c r="LH9" s="52"/>
      <c r="LI9" s="52"/>
      <c r="LJ9" s="52"/>
      <c r="LK9" s="52"/>
      <c r="LL9" s="52"/>
      <c r="LM9" s="52"/>
      <c r="LN9" s="52"/>
      <c r="LO9" s="52"/>
      <c r="LP9" s="52"/>
      <c r="LQ9" s="52"/>
      <c r="LR9" s="52"/>
      <c r="LS9" s="52"/>
      <c r="LT9" s="52"/>
      <c r="LU9" s="52"/>
      <c r="LV9" s="52"/>
      <c r="LW9" s="52"/>
      <c r="LX9" s="52"/>
      <c r="LY9" s="52"/>
      <c r="LZ9" s="52"/>
      <c r="MA9" s="52"/>
      <c r="MB9" s="52"/>
      <c r="MC9" s="52"/>
      <c r="MD9" s="52"/>
      <c r="ME9" s="52"/>
      <c r="MF9" s="52"/>
      <c r="MG9" s="52"/>
      <c r="MH9" s="52"/>
      <c r="MI9" s="52"/>
      <c r="MJ9" s="52"/>
      <c r="MK9" s="52"/>
      <c r="ML9" s="52"/>
      <c r="MM9" s="52"/>
      <c r="MN9" s="52"/>
      <c r="MO9" s="52"/>
      <c r="MP9" s="52"/>
      <c r="MQ9" s="52"/>
      <c r="MR9" s="52"/>
      <c r="MS9" s="52"/>
      <c r="MT9" s="52"/>
      <c r="MU9" s="52"/>
      <c r="MV9" s="52"/>
      <c r="MW9" s="52"/>
      <c r="MX9" s="52"/>
      <c r="MY9" s="52"/>
      <c r="MZ9" s="52"/>
      <c r="NA9" s="52"/>
      <c r="NB9" s="52"/>
      <c r="NC9" s="52"/>
      <c r="ND9" s="52"/>
      <c r="NE9" s="52"/>
      <c r="NF9" s="52"/>
      <c r="NG9" s="52"/>
      <c r="NH9" s="52"/>
      <c r="NI9" s="52"/>
      <c r="NJ9" s="52"/>
      <c r="NK9" s="52"/>
      <c r="NL9" s="52"/>
      <c r="NM9" s="52"/>
      <c r="NN9" s="52"/>
      <c r="NO9" s="52"/>
      <c r="NP9" s="52"/>
      <c r="NQ9" s="52"/>
      <c r="NR9" s="52"/>
      <c r="NS9" s="52"/>
      <c r="NT9" s="52"/>
      <c r="NU9" s="52"/>
      <c r="NV9" s="52"/>
      <c r="NW9" s="52"/>
      <c r="NX9" s="52"/>
      <c r="NY9" s="52"/>
      <c r="NZ9" s="52"/>
      <c r="OA9" s="52"/>
      <c r="OB9" s="52"/>
      <c r="OC9" s="52"/>
      <c r="OD9" s="52"/>
      <c r="OE9" s="52"/>
      <c r="OF9" s="52"/>
      <c r="OG9" s="52"/>
      <c r="OH9" s="52"/>
      <c r="OI9" s="52"/>
      <c r="OJ9" s="52"/>
      <c r="OK9" s="52"/>
      <c r="OL9" s="52"/>
      <c r="OM9" s="52"/>
      <c r="ON9" s="52"/>
      <c r="OO9" s="52"/>
      <c r="OP9" s="52"/>
      <c r="OQ9" s="52"/>
      <c r="OR9" s="52"/>
      <c r="OS9" s="52"/>
      <c r="OT9" s="52"/>
      <c r="OU9" s="52"/>
      <c r="OV9" s="52"/>
      <c r="OW9" s="52"/>
      <c r="OX9" s="52"/>
      <c r="OY9" s="52"/>
      <c r="OZ9" s="52"/>
      <c r="PA9" s="52"/>
      <c r="PB9" s="52"/>
      <c r="PC9" s="52"/>
      <c r="PD9" s="52"/>
      <c r="PE9" s="52"/>
      <c r="PF9" s="52"/>
      <c r="PG9" s="52"/>
      <c r="PH9" s="52"/>
      <c r="PI9" s="52"/>
      <c r="PJ9" s="52"/>
    </row>
    <row r="10" spans="1:426" x14ac:dyDescent="0.25">
      <c r="A10" s="201" t="s">
        <v>48</v>
      </c>
      <c r="B10" s="193" t="s">
        <v>197</v>
      </c>
      <c r="C10" s="193"/>
      <c r="D10" s="236">
        <v>4.7500000000000001E-2</v>
      </c>
      <c r="E10" s="229">
        <v>4.7500000000000001E-2</v>
      </c>
      <c r="F10" s="236">
        <v>0.13290373676699574</v>
      </c>
      <c r="G10" s="230">
        <v>4.53E-2</v>
      </c>
      <c r="H10" s="230">
        <v>3.1829209055300789E-2</v>
      </c>
      <c r="I10" s="230">
        <v>2.0874527711694946E-2</v>
      </c>
      <c r="J10" s="231">
        <v>3.49E-2</v>
      </c>
      <c r="K10" s="95">
        <v>79.5</v>
      </c>
      <c r="L10" s="96">
        <v>33.299999999999997</v>
      </c>
      <c r="M10" s="96">
        <v>21.4</v>
      </c>
      <c r="N10" s="96">
        <v>11.4</v>
      </c>
      <c r="O10" s="97">
        <v>13.4</v>
      </c>
      <c r="P10" s="95">
        <v>8</v>
      </c>
      <c r="Q10" s="96">
        <v>8</v>
      </c>
      <c r="R10" s="96"/>
      <c r="S10" s="96"/>
      <c r="T10" s="97"/>
      <c r="U10" s="95"/>
      <c r="V10" s="96"/>
      <c r="W10" s="96"/>
      <c r="X10" s="96"/>
      <c r="Y10" s="97"/>
      <c r="Z10" s="95"/>
      <c r="AA10" s="96"/>
      <c r="AB10" s="96"/>
      <c r="AC10" s="96"/>
      <c r="AD10" s="97"/>
      <c r="AE10" s="95"/>
      <c r="AF10" s="96"/>
      <c r="AG10" s="96"/>
      <c r="AH10" s="96"/>
      <c r="AI10" s="97"/>
      <c r="AJ10" s="98"/>
      <c r="AK10" s="98"/>
      <c r="AL10" s="99"/>
      <c r="AM10" s="99"/>
      <c r="AN10"/>
      <c r="AO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  <c r="IW10"/>
      <c r="IX10"/>
      <c r="IY10"/>
      <c r="IZ10"/>
      <c r="JA10"/>
      <c r="JB10"/>
      <c r="JC10"/>
      <c r="JD10"/>
      <c r="JE10"/>
      <c r="JF10"/>
      <c r="JG10"/>
      <c r="JH10"/>
      <c r="JI10"/>
      <c r="JJ10"/>
      <c r="JK10"/>
      <c r="JL10"/>
      <c r="JM10"/>
      <c r="JN10"/>
      <c r="JO10"/>
      <c r="JP10"/>
      <c r="JQ10"/>
      <c r="JR10"/>
      <c r="JS10"/>
      <c r="JT10"/>
      <c r="JU10"/>
      <c r="JV10"/>
      <c r="JW10"/>
      <c r="JX10"/>
      <c r="JY10"/>
      <c r="JZ10"/>
      <c r="KA10"/>
      <c r="KB10"/>
      <c r="KC10"/>
      <c r="KD10"/>
      <c r="KE10"/>
      <c r="KF10"/>
      <c r="KG10"/>
      <c r="KH10"/>
      <c r="KI10"/>
      <c r="KJ10"/>
      <c r="KK10"/>
      <c r="KL10"/>
      <c r="KM10"/>
      <c r="KN10"/>
      <c r="KO10"/>
      <c r="KP10"/>
      <c r="KQ10"/>
      <c r="KR10"/>
      <c r="KS10"/>
      <c r="KT10"/>
      <c r="KU10"/>
      <c r="KV10"/>
      <c r="KW10"/>
      <c r="KX10"/>
      <c r="KY10"/>
      <c r="KZ10"/>
      <c r="LA10"/>
      <c r="LB10"/>
      <c r="LC10"/>
      <c r="LD10"/>
      <c r="LE10"/>
      <c r="LF10"/>
      <c r="LG10"/>
      <c r="LH10"/>
      <c r="LI10"/>
      <c r="LJ10"/>
      <c r="LK10"/>
      <c r="LL10"/>
      <c r="LM10"/>
      <c r="LN10"/>
      <c r="LO10"/>
      <c r="LP10"/>
      <c r="LQ10"/>
      <c r="LR10"/>
      <c r="LS10"/>
      <c r="LT10"/>
      <c r="LU10"/>
      <c r="LV10"/>
      <c r="LW10"/>
      <c r="LX10"/>
      <c r="LY10"/>
      <c r="LZ10"/>
      <c r="MA10"/>
      <c r="MB10"/>
      <c r="MC10"/>
      <c r="MD10"/>
      <c r="ME10"/>
      <c r="MF10"/>
      <c r="MG10"/>
      <c r="MH10"/>
      <c r="MI10"/>
      <c r="MJ10"/>
      <c r="MK10"/>
      <c r="ML10"/>
      <c r="MM10"/>
      <c r="MN10"/>
      <c r="MO10"/>
      <c r="MP10"/>
      <c r="MQ10"/>
      <c r="MR10"/>
      <c r="MS10"/>
      <c r="MT10"/>
      <c r="MU10"/>
      <c r="MV10"/>
      <c r="MW10"/>
      <c r="MX10"/>
      <c r="MY10"/>
      <c r="MZ10"/>
      <c r="NA10"/>
      <c r="NB10"/>
      <c r="NC10"/>
      <c r="ND10"/>
      <c r="NE10"/>
      <c r="NF10"/>
      <c r="NG10"/>
      <c r="NH10"/>
      <c r="NI10"/>
      <c r="NJ10"/>
      <c r="NK10"/>
      <c r="NL10"/>
      <c r="NM10"/>
      <c r="NN10"/>
      <c r="NO10"/>
      <c r="NP10"/>
      <c r="NQ10"/>
      <c r="NR10"/>
      <c r="NS10"/>
      <c r="NT10"/>
      <c r="NU10"/>
      <c r="NV10"/>
      <c r="NW10"/>
      <c r="NX10"/>
      <c r="NY10"/>
      <c r="NZ10"/>
      <c r="OA10"/>
      <c r="OB10"/>
      <c r="OC10"/>
      <c r="OD10"/>
      <c r="OE10"/>
      <c r="OF10"/>
      <c r="OG10"/>
      <c r="OH10"/>
      <c r="OI10"/>
      <c r="OJ10"/>
      <c r="OK10"/>
      <c r="OL10"/>
      <c r="OM10"/>
      <c r="ON10"/>
      <c r="OO10"/>
      <c r="OP10"/>
      <c r="OQ10"/>
      <c r="OR10"/>
      <c r="OS10"/>
      <c r="OT10"/>
      <c r="OU10"/>
      <c r="OV10"/>
      <c r="OW10"/>
      <c r="OX10"/>
      <c r="OY10"/>
      <c r="OZ10"/>
      <c r="PA10"/>
      <c r="PB10"/>
      <c r="PC10"/>
      <c r="PD10"/>
      <c r="PE10"/>
      <c r="PF10"/>
      <c r="PG10"/>
      <c r="PH10"/>
      <c r="PI10"/>
      <c r="PJ10"/>
    </row>
    <row r="11" spans="1:426" s="45" customFormat="1" x14ac:dyDescent="0.25">
      <c r="A11" s="202" t="s">
        <v>201</v>
      </c>
      <c r="B11" s="194" t="s">
        <v>199</v>
      </c>
      <c r="C11" s="194"/>
      <c r="D11" s="232">
        <v>7.4000000000000003E-3</v>
      </c>
      <c r="E11" s="233">
        <v>7.4000000000000003E-3</v>
      </c>
      <c r="F11" s="232">
        <v>5.892366577625275E-2</v>
      </c>
      <c r="G11" s="234">
        <v>4.5999999999999999E-3</v>
      </c>
      <c r="H11" s="234">
        <v>2.244912103748322E-2</v>
      </c>
      <c r="I11" s="234">
        <v>2.5374544738769531E-2</v>
      </c>
      <c r="J11" s="235">
        <v>6.5000000000000006E-3</v>
      </c>
      <c r="K11" s="100">
        <v>42.86</v>
      </c>
      <c r="L11" s="101">
        <v>4.4000000000000004</v>
      </c>
      <c r="M11" s="101">
        <v>23</v>
      </c>
      <c r="N11" s="101">
        <v>12.46</v>
      </c>
      <c r="O11" s="102">
        <v>3</v>
      </c>
      <c r="P11" s="100"/>
      <c r="Q11" s="101"/>
      <c r="R11" s="101"/>
      <c r="S11" s="101"/>
      <c r="T11" s="102"/>
      <c r="U11" s="100"/>
      <c r="V11" s="101"/>
      <c r="W11" s="101"/>
      <c r="X11" s="101"/>
      <c r="Y11" s="102"/>
      <c r="Z11" s="100"/>
      <c r="AA11" s="101"/>
      <c r="AB11" s="101"/>
      <c r="AC11" s="101"/>
      <c r="AD11" s="102"/>
      <c r="AE11" s="100"/>
      <c r="AF11" s="101"/>
      <c r="AG11" s="101"/>
      <c r="AH11" s="101"/>
      <c r="AI11" s="102"/>
      <c r="AJ11" s="103"/>
      <c r="AK11" s="103"/>
      <c r="AL11" s="104"/>
      <c r="AM11" s="104"/>
      <c r="AN11" s="52"/>
      <c r="AO11" s="52"/>
      <c r="AP11" s="52"/>
      <c r="AQ11" s="52"/>
      <c r="AR11" s="52"/>
      <c r="AS11" s="52"/>
      <c r="AT11" s="52"/>
      <c r="AU11" s="52"/>
      <c r="AV11" s="52"/>
      <c r="AW11" s="52"/>
      <c r="AX11" s="52"/>
      <c r="AY11" s="52"/>
      <c r="AZ11" s="52"/>
      <c r="BA11" s="52"/>
      <c r="BB11" s="52"/>
      <c r="BC11" s="52"/>
      <c r="BD11" s="52"/>
      <c r="BE11" s="52"/>
      <c r="BF11" s="52"/>
      <c r="BG11" s="52"/>
      <c r="BH11" s="52"/>
      <c r="BI11" s="52"/>
      <c r="BJ11" s="52"/>
      <c r="BK11" s="52"/>
      <c r="BL11" s="52"/>
      <c r="BM11" s="52"/>
      <c r="BN11" s="52"/>
      <c r="BO11" s="52"/>
      <c r="BP11" s="52"/>
      <c r="BQ11" s="52"/>
      <c r="BR11" s="52"/>
      <c r="BS11" s="52"/>
      <c r="BT11" s="52"/>
      <c r="BU11" s="52"/>
      <c r="BV11" s="52"/>
      <c r="BW11" s="52"/>
      <c r="BX11" s="52"/>
      <c r="BY11" s="52"/>
      <c r="BZ11" s="52"/>
      <c r="CA11" s="52"/>
      <c r="CB11" s="52"/>
      <c r="CC11" s="52"/>
      <c r="CD11" s="52"/>
      <c r="CE11" s="52"/>
      <c r="CF11" s="52"/>
      <c r="CG11" s="52"/>
      <c r="CH11" s="52"/>
      <c r="CI11" s="52"/>
      <c r="CJ11" s="52"/>
      <c r="CK11" s="52"/>
      <c r="CL11" s="52"/>
      <c r="CM11" s="52"/>
      <c r="CN11" s="52"/>
      <c r="CO11" s="52"/>
      <c r="CP11" s="52"/>
      <c r="CQ11" s="52"/>
      <c r="CR11" s="52"/>
      <c r="CS11" s="52"/>
      <c r="CT11" s="52"/>
      <c r="CU11" s="52"/>
      <c r="CV11" s="52"/>
      <c r="CW11" s="52"/>
      <c r="CX11" s="52"/>
      <c r="CY11" s="52"/>
      <c r="CZ11" s="52"/>
      <c r="DA11" s="52"/>
      <c r="DB11" s="52"/>
      <c r="DC11" s="52"/>
      <c r="DD11" s="52"/>
      <c r="DE11" s="52"/>
      <c r="DF11" s="52"/>
      <c r="DG11" s="52"/>
      <c r="DH11" s="52"/>
      <c r="DI11" s="52"/>
      <c r="DJ11" s="52"/>
      <c r="DK11" s="52"/>
      <c r="DL11" s="52"/>
      <c r="DM11" s="52"/>
      <c r="DN11" s="52"/>
      <c r="DO11" s="52"/>
      <c r="DP11" s="52"/>
      <c r="DQ11" s="52"/>
      <c r="DR11" s="52"/>
      <c r="DS11" s="52"/>
      <c r="DT11" s="52"/>
      <c r="DU11" s="52"/>
      <c r="DV11" s="52"/>
      <c r="DW11" s="52"/>
      <c r="DX11" s="52"/>
      <c r="DY11" s="52"/>
      <c r="DZ11" s="52"/>
      <c r="EA11" s="52"/>
      <c r="EB11" s="52"/>
      <c r="EC11" s="52"/>
      <c r="ED11" s="52"/>
      <c r="EE11" s="52"/>
      <c r="EF11" s="52"/>
      <c r="EG11" s="52"/>
      <c r="EH11" s="52"/>
      <c r="EI11" s="52"/>
      <c r="EJ11" s="52"/>
      <c r="EK11" s="52"/>
      <c r="EL11" s="52"/>
      <c r="EM11" s="52"/>
      <c r="EN11" s="52"/>
      <c r="EO11" s="52"/>
      <c r="EP11" s="52"/>
      <c r="EQ11" s="52"/>
      <c r="ER11" s="52"/>
      <c r="ES11" s="52"/>
      <c r="ET11" s="52"/>
      <c r="EU11" s="52"/>
      <c r="EV11" s="52"/>
      <c r="EW11" s="52"/>
      <c r="EX11" s="52"/>
      <c r="EY11" s="52"/>
      <c r="EZ11" s="52"/>
      <c r="FA11" s="52"/>
      <c r="FB11" s="52"/>
      <c r="FC11" s="52"/>
      <c r="FD11" s="52"/>
      <c r="FE11" s="52"/>
      <c r="FF11" s="52"/>
      <c r="FG11" s="52"/>
      <c r="FH11" s="52"/>
      <c r="FI11" s="52"/>
      <c r="FJ11" s="52"/>
      <c r="FK11" s="52"/>
      <c r="FL11" s="52"/>
      <c r="FM11" s="52"/>
      <c r="FN11" s="52"/>
      <c r="FO11" s="52"/>
      <c r="FP11" s="52"/>
      <c r="FQ11" s="52"/>
      <c r="FR11" s="52"/>
      <c r="FS11" s="52"/>
      <c r="FT11" s="52"/>
      <c r="FU11" s="52"/>
      <c r="FV11" s="52"/>
      <c r="FW11" s="52"/>
      <c r="FX11" s="52"/>
      <c r="FY11" s="52"/>
      <c r="FZ11" s="52"/>
      <c r="GA11" s="52"/>
      <c r="GB11" s="52"/>
      <c r="GC11" s="52"/>
      <c r="GD11" s="52"/>
      <c r="GE11" s="52"/>
      <c r="GF11" s="52"/>
      <c r="GG11" s="52"/>
      <c r="GH11" s="52"/>
      <c r="GI11" s="52"/>
      <c r="GJ11" s="52"/>
      <c r="GK11" s="52"/>
      <c r="GL11" s="52"/>
      <c r="GM11" s="52"/>
      <c r="GN11" s="52"/>
      <c r="GO11" s="52"/>
      <c r="GP11" s="52"/>
      <c r="GQ11" s="52"/>
      <c r="GR11" s="52"/>
      <c r="GS11" s="52"/>
      <c r="GT11" s="52"/>
      <c r="GU11" s="52"/>
      <c r="GV11" s="52"/>
      <c r="GW11" s="52"/>
      <c r="GX11" s="52"/>
      <c r="GY11" s="52"/>
      <c r="GZ11" s="52"/>
      <c r="HA11" s="52"/>
      <c r="HB11" s="52"/>
      <c r="HC11" s="52"/>
      <c r="HD11" s="52"/>
      <c r="HE11" s="52"/>
      <c r="HF11" s="52"/>
      <c r="HG11" s="52"/>
      <c r="HH11" s="52"/>
      <c r="HI11" s="52"/>
      <c r="HJ11" s="52"/>
      <c r="HK11" s="52"/>
      <c r="HL11" s="52"/>
      <c r="HM11" s="52"/>
      <c r="HN11" s="52"/>
      <c r="HO11" s="52"/>
      <c r="HP11" s="52"/>
      <c r="HQ11" s="52"/>
      <c r="HR11" s="52"/>
      <c r="HS11" s="52"/>
      <c r="HT11" s="52"/>
      <c r="HU11" s="52"/>
      <c r="HV11" s="52"/>
      <c r="HW11" s="52"/>
      <c r="HX11" s="52"/>
      <c r="HY11" s="52"/>
      <c r="HZ11" s="52"/>
      <c r="IA11" s="52"/>
      <c r="IB11" s="52"/>
      <c r="IC11" s="52"/>
      <c r="ID11" s="52"/>
      <c r="IE11" s="52"/>
      <c r="IF11" s="52"/>
      <c r="IG11" s="52"/>
      <c r="IH11" s="52"/>
      <c r="II11" s="52"/>
      <c r="IJ11" s="52"/>
      <c r="IK11" s="52"/>
      <c r="IL11" s="52"/>
      <c r="IM11" s="52"/>
      <c r="IN11" s="52"/>
      <c r="IO11" s="52"/>
      <c r="IP11" s="52"/>
      <c r="IQ11" s="52"/>
      <c r="IR11" s="52"/>
      <c r="IS11" s="52"/>
      <c r="IT11" s="52"/>
      <c r="IU11" s="52"/>
      <c r="IV11" s="52"/>
      <c r="IW11" s="52"/>
      <c r="IX11" s="52"/>
      <c r="IY11" s="52"/>
      <c r="IZ11" s="52"/>
      <c r="JA11" s="52"/>
      <c r="JB11" s="52"/>
      <c r="JC11" s="52"/>
      <c r="JD11" s="52"/>
      <c r="JE11" s="52"/>
      <c r="JF11" s="52"/>
      <c r="JG11" s="52"/>
      <c r="JH11" s="52"/>
      <c r="JI11" s="52"/>
      <c r="JJ11" s="52"/>
      <c r="JK11" s="52"/>
      <c r="JL11" s="52"/>
      <c r="JM11" s="52"/>
      <c r="JN11" s="52"/>
      <c r="JO11" s="52"/>
      <c r="JP11" s="52"/>
      <c r="JQ11" s="52"/>
      <c r="JR11" s="52"/>
      <c r="JS11" s="52"/>
      <c r="JT11" s="52"/>
      <c r="JU11" s="52"/>
      <c r="JV11" s="52"/>
      <c r="JW11" s="52"/>
      <c r="JX11" s="52"/>
      <c r="JY11" s="52"/>
      <c r="JZ11" s="52"/>
      <c r="KA11" s="52"/>
      <c r="KB11" s="52"/>
      <c r="KC11" s="52"/>
      <c r="KD11" s="52"/>
      <c r="KE11" s="52"/>
      <c r="KF11" s="52"/>
      <c r="KG11" s="52"/>
      <c r="KH11" s="52"/>
      <c r="KI11" s="52"/>
      <c r="KJ11" s="52"/>
      <c r="KK11" s="52"/>
      <c r="KL11" s="52"/>
      <c r="KM11" s="52"/>
      <c r="KN11" s="52"/>
      <c r="KO11" s="52"/>
      <c r="KP11" s="52"/>
      <c r="KQ11" s="52"/>
      <c r="KR11" s="52"/>
      <c r="KS11" s="52"/>
      <c r="KT11" s="52"/>
      <c r="KU11" s="52"/>
      <c r="KV11" s="52"/>
      <c r="KW11" s="52"/>
      <c r="KX11" s="52"/>
      <c r="KY11" s="52"/>
      <c r="KZ11" s="52"/>
      <c r="LA11" s="52"/>
      <c r="LB11" s="52"/>
      <c r="LC11" s="52"/>
      <c r="LD11" s="52"/>
      <c r="LE11" s="52"/>
      <c r="LF11" s="52"/>
      <c r="LG11" s="52"/>
      <c r="LH11" s="52"/>
      <c r="LI11" s="52"/>
      <c r="LJ11" s="52"/>
      <c r="LK11" s="52"/>
      <c r="LL11" s="52"/>
      <c r="LM11" s="52"/>
      <c r="LN11" s="52"/>
      <c r="LO11" s="52"/>
      <c r="LP11" s="52"/>
      <c r="LQ11" s="52"/>
      <c r="LR11" s="52"/>
      <c r="LS11" s="52"/>
      <c r="LT11" s="52"/>
      <c r="LU11" s="52"/>
      <c r="LV11" s="52"/>
      <c r="LW11" s="52"/>
      <c r="LX11" s="52"/>
      <c r="LY11" s="52"/>
      <c r="LZ11" s="52"/>
      <c r="MA11" s="52"/>
      <c r="MB11" s="52"/>
      <c r="MC11" s="52"/>
      <c r="MD11" s="52"/>
      <c r="ME11" s="52"/>
      <c r="MF11" s="52"/>
      <c r="MG11" s="52"/>
      <c r="MH11" s="52"/>
      <c r="MI11" s="52"/>
      <c r="MJ11" s="52"/>
      <c r="MK11" s="52"/>
      <c r="ML11" s="52"/>
      <c r="MM11" s="52"/>
      <c r="MN11" s="52"/>
      <c r="MO11" s="52"/>
      <c r="MP11" s="52"/>
      <c r="MQ11" s="52"/>
      <c r="MR11" s="52"/>
      <c r="MS11" s="52"/>
      <c r="MT11" s="52"/>
      <c r="MU11" s="52"/>
      <c r="MV11" s="52"/>
      <c r="MW11" s="52"/>
      <c r="MX11" s="52"/>
      <c r="MY11" s="52"/>
      <c r="MZ11" s="52"/>
      <c r="NA11" s="52"/>
      <c r="NB11" s="52"/>
      <c r="NC11" s="52"/>
      <c r="ND11" s="52"/>
      <c r="NE11" s="52"/>
      <c r="NF11" s="52"/>
      <c r="NG11" s="52"/>
      <c r="NH11" s="52"/>
      <c r="NI11" s="52"/>
      <c r="NJ11" s="52"/>
      <c r="NK11" s="52"/>
      <c r="NL11" s="52"/>
      <c r="NM11" s="52"/>
      <c r="NN11" s="52"/>
      <c r="NO11" s="52"/>
      <c r="NP11" s="52"/>
      <c r="NQ11" s="52"/>
      <c r="NR11" s="52"/>
      <c r="NS11" s="52"/>
      <c r="NT11" s="52"/>
      <c r="NU11" s="52"/>
      <c r="NV11" s="52"/>
      <c r="NW11" s="52"/>
      <c r="NX11" s="52"/>
      <c r="NY11" s="52"/>
      <c r="NZ11" s="52"/>
      <c r="OA11" s="52"/>
      <c r="OB11" s="52"/>
      <c r="OC11" s="52"/>
      <c r="OD11" s="52"/>
      <c r="OE11" s="52"/>
      <c r="OF11" s="52"/>
      <c r="OG11" s="52"/>
      <c r="OH11" s="52"/>
      <c r="OI11" s="52"/>
      <c r="OJ11" s="52"/>
      <c r="OK11" s="52"/>
      <c r="OL11" s="52"/>
      <c r="OM11" s="52"/>
      <c r="ON11" s="52"/>
      <c r="OO11" s="52"/>
      <c r="OP11" s="52"/>
      <c r="OQ11" s="52"/>
      <c r="OR11" s="52"/>
      <c r="OS11" s="52"/>
      <c r="OT11" s="52"/>
      <c r="OU11" s="52"/>
      <c r="OV11" s="52"/>
      <c r="OW11" s="52"/>
      <c r="OX11" s="52"/>
      <c r="OY11" s="52"/>
      <c r="OZ11" s="52"/>
      <c r="PA11" s="52"/>
      <c r="PB11" s="52"/>
      <c r="PC11" s="52"/>
      <c r="PD11" s="52"/>
      <c r="PE11" s="52"/>
      <c r="PF11" s="52"/>
      <c r="PG11" s="52"/>
      <c r="PH11" s="52"/>
      <c r="PI11" s="52"/>
      <c r="PJ11" s="52"/>
    </row>
    <row r="12" spans="1:426" x14ac:dyDescent="0.25">
      <c r="A12" s="201" t="s">
        <v>124</v>
      </c>
      <c r="B12" s="193" t="s">
        <v>199</v>
      </c>
      <c r="C12" s="193"/>
      <c r="D12" s="236">
        <v>6.7999999999999996E-3</v>
      </c>
      <c r="E12" s="229">
        <v>6.7999999999999996E-3</v>
      </c>
      <c r="F12" s="236">
        <v>5.4763323938369808E-2</v>
      </c>
      <c r="G12" s="230">
        <v>4.9000000000000007E-3</v>
      </c>
      <c r="H12" s="230">
        <v>2.28633239383698E-2</v>
      </c>
      <c r="I12" s="230">
        <v>2.0300000000000002E-2</v>
      </c>
      <c r="J12" s="231">
        <v>6.7000000000000002E-3</v>
      </c>
      <c r="K12" s="95">
        <v>36.700000000000003</v>
      </c>
      <c r="L12" s="96">
        <v>3.9</v>
      </c>
      <c r="M12" s="96">
        <v>21</v>
      </c>
      <c r="N12" s="96">
        <v>11.8</v>
      </c>
      <c r="O12" s="97"/>
      <c r="P12" s="95"/>
      <c r="Q12" s="96"/>
      <c r="R12" s="96"/>
      <c r="S12" s="96"/>
      <c r="T12" s="97"/>
      <c r="U12" s="95"/>
      <c r="V12" s="96"/>
      <c r="W12" s="96"/>
      <c r="X12" s="96"/>
      <c r="Y12" s="97"/>
      <c r="Z12" s="95"/>
      <c r="AA12" s="96"/>
      <c r="AB12" s="96"/>
      <c r="AC12" s="96"/>
      <c r="AD12" s="97"/>
      <c r="AE12" s="95"/>
      <c r="AF12" s="96"/>
      <c r="AG12" s="96"/>
      <c r="AH12" s="96"/>
      <c r="AI12" s="97"/>
      <c r="AJ12" s="98"/>
      <c r="AK12" s="98"/>
      <c r="AL12" s="99"/>
      <c r="AM12" s="99"/>
      <c r="AN12"/>
      <c r="AO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  <c r="IX12"/>
      <c r="IY12"/>
      <c r="IZ12"/>
      <c r="JA12"/>
      <c r="JB12"/>
      <c r="JC12"/>
      <c r="JD12"/>
      <c r="JE12"/>
      <c r="JF12"/>
      <c r="JG12"/>
      <c r="JH12"/>
      <c r="JI12"/>
      <c r="JJ12"/>
      <c r="JK12"/>
      <c r="JL12"/>
      <c r="JM12"/>
      <c r="JN12"/>
      <c r="JO12"/>
      <c r="JP12"/>
      <c r="JQ12"/>
      <c r="JR12"/>
      <c r="JS12"/>
      <c r="JT12"/>
      <c r="JU12"/>
      <c r="JV12"/>
      <c r="JW12"/>
      <c r="JX12"/>
      <c r="JY12"/>
      <c r="JZ12"/>
      <c r="KA12"/>
      <c r="KB12"/>
      <c r="KC12"/>
      <c r="KD12"/>
      <c r="KE12"/>
      <c r="KF12"/>
      <c r="KG12"/>
      <c r="KH12"/>
      <c r="KI12"/>
      <c r="KJ12"/>
      <c r="KK12"/>
      <c r="KL12"/>
      <c r="KM12"/>
      <c r="KN12"/>
      <c r="KO12"/>
      <c r="KP12"/>
      <c r="KQ12"/>
      <c r="KR12"/>
      <c r="KS12"/>
      <c r="KT12"/>
      <c r="KU12"/>
      <c r="KV12"/>
      <c r="KW12"/>
      <c r="KX12"/>
      <c r="KY12"/>
      <c r="KZ12"/>
      <c r="LA12"/>
      <c r="LB12"/>
      <c r="LC12"/>
      <c r="LD12"/>
      <c r="LE12"/>
      <c r="LF12"/>
      <c r="LG12"/>
      <c r="LH12"/>
      <c r="LI12"/>
      <c r="LJ12"/>
      <c r="LK12"/>
      <c r="LL12"/>
      <c r="LM12"/>
      <c r="LN12"/>
      <c r="LO12"/>
      <c r="LP12"/>
      <c r="LQ12"/>
      <c r="LR12"/>
      <c r="LS12"/>
      <c r="LT12"/>
      <c r="LU12"/>
      <c r="LV12"/>
      <c r="LW12"/>
      <c r="LX12"/>
      <c r="LY12"/>
      <c r="LZ12"/>
      <c r="MA12"/>
      <c r="MB12"/>
      <c r="MC12"/>
      <c r="MD12"/>
      <c r="ME12"/>
      <c r="MF12"/>
      <c r="MG12"/>
      <c r="MH12"/>
      <c r="MI12"/>
      <c r="MJ12"/>
      <c r="MK12"/>
      <c r="ML12"/>
      <c r="MM12"/>
      <c r="MN12"/>
      <c r="MO12"/>
      <c r="MP12"/>
      <c r="MQ12"/>
      <c r="MR12"/>
      <c r="MS12"/>
      <c r="MT12"/>
      <c r="MU12"/>
      <c r="MV12"/>
      <c r="MW12"/>
      <c r="MX12"/>
      <c r="MY12"/>
      <c r="MZ12"/>
      <c r="NA12"/>
      <c r="NB12"/>
      <c r="NC12"/>
      <c r="ND12"/>
      <c r="NE12"/>
      <c r="NF12"/>
      <c r="NG12"/>
      <c r="NH12"/>
      <c r="NI12"/>
      <c r="NJ12"/>
      <c r="NK12"/>
      <c r="NL12"/>
      <c r="NM12"/>
      <c r="NN12"/>
      <c r="NO12"/>
      <c r="NP12"/>
      <c r="NQ12"/>
      <c r="NR12"/>
      <c r="NS12"/>
      <c r="NT12"/>
      <c r="NU12"/>
      <c r="NV12"/>
      <c r="NW12"/>
      <c r="NX12"/>
      <c r="NY12"/>
      <c r="NZ12"/>
      <c r="OA12"/>
      <c r="OB12"/>
      <c r="OC12"/>
      <c r="OD12"/>
      <c r="OE12"/>
      <c r="OF12"/>
      <c r="OG12"/>
      <c r="OH12"/>
      <c r="OI12"/>
      <c r="OJ12"/>
      <c r="OK12"/>
      <c r="OL12"/>
      <c r="OM12"/>
      <c r="ON12"/>
      <c r="OO12"/>
      <c r="OP12"/>
      <c r="OQ12"/>
      <c r="OR12"/>
      <c r="OS12"/>
      <c r="OT12"/>
      <c r="OU12"/>
      <c r="OV12"/>
      <c r="OW12"/>
      <c r="OX12"/>
      <c r="OY12"/>
      <c r="OZ12"/>
      <c r="PA12"/>
      <c r="PB12"/>
      <c r="PC12"/>
      <c r="PD12"/>
      <c r="PE12"/>
      <c r="PF12"/>
      <c r="PG12"/>
      <c r="PH12"/>
      <c r="PI12"/>
      <c r="PJ12"/>
    </row>
    <row r="13" spans="1:426" s="45" customFormat="1" x14ac:dyDescent="0.25">
      <c r="A13" s="202" t="s">
        <v>119</v>
      </c>
      <c r="B13" s="194" t="s">
        <v>199</v>
      </c>
      <c r="C13" s="194"/>
      <c r="D13" s="232">
        <v>2.4377672638893129E-2</v>
      </c>
      <c r="E13" s="233">
        <v>2.4377672638893129E-2</v>
      </c>
      <c r="F13" s="232">
        <v>9.6700000000000008E-2</v>
      </c>
      <c r="G13" s="234">
        <v>2.6000000000000002E-2</v>
      </c>
      <c r="H13" s="234">
        <v>2.0199999999999999E-2</v>
      </c>
      <c r="I13" s="234">
        <v>1.9E-2</v>
      </c>
      <c r="J13" s="235">
        <v>3.15E-2</v>
      </c>
      <c r="K13" s="100">
        <v>35.200000000000003</v>
      </c>
      <c r="L13" s="101">
        <v>30.2</v>
      </c>
      <c r="M13" s="101">
        <v>5</v>
      </c>
      <c r="N13" s="101"/>
      <c r="O13" s="102"/>
      <c r="P13" s="100"/>
      <c r="Q13" s="101"/>
      <c r="R13" s="101"/>
      <c r="S13" s="101"/>
      <c r="T13" s="102"/>
      <c r="U13" s="100"/>
      <c r="V13" s="101"/>
      <c r="W13" s="101"/>
      <c r="X13" s="101"/>
      <c r="Y13" s="102"/>
      <c r="Z13" s="100"/>
      <c r="AA13" s="101"/>
      <c r="AB13" s="101"/>
      <c r="AC13" s="101"/>
      <c r="AD13" s="102"/>
      <c r="AE13" s="100"/>
      <c r="AF13" s="101"/>
      <c r="AG13" s="101"/>
      <c r="AH13" s="101"/>
      <c r="AI13" s="102"/>
      <c r="AJ13" s="103"/>
      <c r="AK13" s="103"/>
      <c r="AL13" s="104"/>
      <c r="AM13" s="104"/>
      <c r="AN13" s="52"/>
      <c r="AO13" s="52"/>
      <c r="AP13" s="52"/>
      <c r="AQ13" s="52"/>
      <c r="AR13" s="52"/>
      <c r="AS13" s="52"/>
      <c r="AT13" s="52"/>
      <c r="AU13" s="52"/>
      <c r="AV13" s="52"/>
      <c r="AW13" s="52"/>
      <c r="AX13" s="52"/>
      <c r="AY13" s="52"/>
      <c r="AZ13" s="52"/>
      <c r="BA13" s="52"/>
      <c r="BB13" s="52"/>
      <c r="BC13" s="52"/>
      <c r="BD13" s="52"/>
      <c r="BE13" s="52"/>
      <c r="BF13" s="52"/>
      <c r="BG13" s="52"/>
      <c r="BH13" s="52"/>
      <c r="BI13" s="52"/>
      <c r="BJ13" s="52"/>
      <c r="BK13" s="52"/>
      <c r="BL13" s="52"/>
      <c r="BM13" s="52"/>
      <c r="BN13" s="52"/>
      <c r="BO13" s="52"/>
      <c r="BP13" s="52"/>
      <c r="BQ13" s="52"/>
      <c r="BR13" s="52"/>
      <c r="BS13" s="52"/>
      <c r="BT13" s="52"/>
      <c r="BU13" s="52"/>
      <c r="BV13" s="52"/>
      <c r="BW13" s="52"/>
      <c r="BX13" s="52"/>
      <c r="BY13" s="52"/>
      <c r="BZ13" s="52"/>
      <c r="CA13" s="52"/>
      <c r="CB13" s="52"/>
      <c r="CC13" s="52"/>
      <c r="CD13" s="52"/>
      <c r="CE13" s="52"/>
      <c r="CF13" s="52"/>
      <c r="CG13" s="52"/>
      <c r="CH13" s="52"/>
      <c r="CI13" s="52"/>
      <c r="CJ13" s="52"/>
      <c r="CK13" s="52"/>
      <c r="CL13" s="52"/>
      <c r="CM13" s="52"/>
      <c r="CN13" s="52"/>
      <c r="CO13" s="52"/>
      <c r="CP13" s="52"/>
      <c r="CQ13" s="52"/>
      <c r="CR13" s="52"/>
      <c r="CS13" s="52"/>
      <c r="CT13" s="52"/>
      <c r="CU13" s="52"/>
      <c r="CV13" s="52"/>
      <c r="CW13" s="52"/>
      <c r="CX13" s="52"/>
      <c r="CY13" s="52"/>
      <c r="CZ13" s="52"/>
      <c r="DA13" s="52"/>
      <c r="DB13" s="52"/>
      <c r="DC13" s="52"/>
      <c r="DD13" s="52"/>
      <c r="DE13" s="52"/>
      <c r="DF13" s="52"/>
      <c r="DG13" s="52"/>
      <c r="DH13" s="52"/>
      <c r="DI13" s="52"/>
      <c r="DJ13" s="52"/>
      <c r="DK13" s="52"/>
      <c r="DL13" s="52"/>
      <c r="DM13" s="52"/>
      <c r="DN13" s="52"/>
      <c r="DO13" s="52"/>
      <c r="DP13" s="52"/>
      <c r="DQ13" s="52"/>
      <c r="DR13" s="52"/>
      <c r="DS13" s="52"/>
      <c r="DT13" s="52"/>
      <c r="DU13" s="52"/>
      <c r="DV13" s="52"/>
      <c r="DW13" s="52"/>
      <c r="DX13" s="52"/>
      <c r="DY13" s="52"/>
      <c r="DZ13" s="52"/>
      <c r="EA13" s="52"/>
      <c r="EB13" s="52"/>
      <c r="EC13" s="52"/>
      <c r="ED13" s="52"/>
      <c r="EE13" s="52"/>
      <c r="EF13" s="52"/>
      <c r="EG13" s="52"/>
      <c r="EH13" s="52"/>
      <c r="EI13" s="52"/>
      <c r="EJ13" s="52"/>
      <c r="EK13" s="52"/>
      <c r="EL13" s="52"/>
      <c r="EM13" s="52"/>
      <c r="EN13" s="52"/>
      <c r="EO13" s="52"/>
      <c r="EP13" s="52"/>
      <c r="EQ13" s="52"/>
      <c r="ER13" s="52"/>
      <c r="ES13" s="52"/>
      <c r="ET13" s="52"/>
      <c r="EU13" s="52"/>
      <c r="EV13" s="52"/>
      <c r="EW13" s="52"/>
      <c r="EX13" s="52"/>
      <c r="EY13" s="52"/>
      <c r="EZ13" s="52"/>
      <c r="FA13" s="52"/>
      <c r="FB13" s="52"/>
      <c r="FC13" s="52"/>
      <c r="FD13" s="52"/>
      <c r="FE13" s="52"/>
      <c r="FF13" s="52"/>
      <c r="FG13" s="52"/>
      <c r="FH13" s="52"/>
      <c r="FI13" s="52"/>
      <c r="FJ13" s="52"/>
      <c r="FK13" s="52"/>
      <c r="FL13" s="52"/>
      <c r="FM13" s="52"/>
      <c r="FN13" s="52"/>
      <c r="FO13" s="52"/>
      <c r="FP13" s="52"/>
      <c r="FQ13" s="52"/>
      <c r="FR13" s="52"/>
      <c r="FS13" s="52"/>
      <c r="FT13" s="52"/>
      <c r="FU13" s="52"/>
      <c r="FV13" s="52"/>
      <c r="FW13" s="52"/>
      <c r="FX13" s="52"/>
      <c r="FY13" s="52"/>
      <c r="FZ13" s="52"/>
      <c r="GA13" s="52"/>
      <c r="GB13" s="52"/>
      <c r="GC13" s="52"/>
      <c r="GD13" s="52"/>
      <c r="GE13" s="52"/>
      <c r="GF13" s="52"/>
      <c r="GG13" s="52"/>
      <c r="GH13" s="52"/>
      <c r="GI13" s="52"/>
      <c r="GJ13" s="52"/>
      <c r="GK13" s="52"/>
      <c r="GL13" s="52"/>
      <c r="GM13" s="52"/>
      <c r="GN13" s="52"/>
      <c r="GO13" s="52"/>
      <c r="GP13" s="52"/>
      <c r="GQ13" s="52"/>
      <c r="GR13" s="52"/>
      <c r="GS13" s="52"/>
      <c r="GT13" s="52"/>
      <c r="GU13" s="52"/>
      <c r="GV13" s="52"/>
      <c r="GW13" s="52"/>
      <c r="GX13" s="52"/>
      <c r="GY13" s="52"/>
      <c r="GZ13" s="52"/>
      <c r="HA13" s="52"/>
      <c r="HB13" s="52"/>
      <c r="HC13" s="52"/>
      <c r="HD13" s="52"/>
      <c r="HE13" s="52"/>
      <c r="HF13" s="52"/>
      <c r="HG13" s="52"/>
      <c r="HH13" s="52"/>
      <c r="HI13" s="52"/>
      <c r="HJ13" s="52"/>
      <c r="HK13" s="52"/>
      <c r="HL13" s="52"/>
      <c r="HM13" s="52"/>
      <c r="HN13" s="52"/>
      <c r="HO13" s="52"/>
      <c r="HP13" s="52"/>
      <c r="HQ13" s="52"/>
      <c r="HR13" s="52"/>
      <c r="HS13" s="52"/>
      <c r="HT13" s="52"/>
      <c r="HU13" s="52"/>
      <c r="HV13" s="52"/>
      <c r="HW13" s="52"/>
      <c r="HX13" s="52"/>
      <c r="HY13" s="52"/>
      <c r="HZ13" s="52"/>
      <c r="IA13" s="52"/>
      <c r="IB13" s="52"/>
      <c r="IC13" s="52"/>
      <c r="ID13" s="52"/>
      <c r="IE13" s="52"/>
      <c r="IF13" s="52"/>
      <c r="IG13" s="52"/>
      <c r="IH13" s="52"/>
      <c r="II13" s="52"/>
      <c r="IJ13" s="52"/>
      <c r="IK13" s="52"/>
      <c r="IL13" s="52"/>
      <c r="IM13" s="52"/>
      <c r="IN13" s="52"/>
      <c r="IO13" s="52"/>
      <c r="IP13" s="52"/>
      <c r="IQ13" s="52"/>
      <c r="IR13" s="52"/>
      <c r="IS13" s="52"/>
      <c r="IT13" s="52"/>
      <c r="IU13" s="52"/>
      <c r="IV13" s="52"/>
      <c r="IW13" s="52"/>
      <c r="IX13" s="52"/>
      <c r="IY13" s="52"/>
      <c r="IZ13" s="52"/>
      <c r="JA13" s="52"/>
      <c r="JB13" s="52"/>
      <c r="JC13" s="52"/>
      <c r="JD13" s="52"/>
      <c r="JE13" s="52"/>
      <c r="JF13" s="52"/>
      <c r="JG13" s="52"/>
      <c r="JH13" s="52"/>
      <c r="JI13" s="52"/>
      <c r="JJ13" s="52"/>
      <c r="JK13" s="52"/>
      <c r="JL13" s="52"/>
      <c r="JM13" s="52"/>
      <c r="JN13" s="52"/>
      <c r="JO13" s="52"/>
      <c r="JP13" s="52"/>
      <c r="JQ13" s="52"/>
      <c r="JR13" s="52"/>
      <c r="JS13" s="52"/>
      <c r="JT13" s="52"/>
      <c r="JU13" s="52"/>
      <c r="JV13" s="52"/>
      <c r="JW13" s="52"/>
      <c r="JX13" s="52"/>
      <c r="JY13" s="52"/>
      <c r="JZ13" s="52"/>
      <c r="KA13" s="52"/>
      <c r="KB13" s="52"/>
      <c r="KC13" s="52"/>
      <c r="KD13" s="52"/>
      <c r="KE13" s="52"/>
      <c r="KF13" s="52"/>
      <c r="KG13" s="52"/>
      <c r="KH13" s="52"/>
      <c r="KI13" s="52"/>
      <c r="KJ13" s="52"/>
      <c r="KK13" s="52"/>
      <c r="KL13" s="52"/>
      <c r="KM13" s="52"/>
      <c r="KN13" s="52"/>
      <c r="KO13" s="52"/>
      <c r="KP13" s="52"/>
      <c r="KQ13" s="52"/>
      <c r="KR13" s="52"/>
      <c r="KS13" s="52"/>
      <c r="KT13" s="52"/>
      <c r="KU13" s="52"/>
      <c r="KV13" s="52"/>
      <c r="KW13" s="52"/>
      <c r="KX13" s="52"/>
      <c r="KY13" s="52"/>
      <c r="KZ13" s="52"/>
      <c r="LA13" s="52"/>
      <c r="LB13" s="52"/>
      <c r="LC13" s="52"/>
      <c r="LD13" s="52"/>
      <c r="LE13" s="52"/>
      <c r="LF13" s="52"/>
      <c r="LG13" s="52"/>
      <c r="LH13" s="52"/>
      <c r="LI13" s="52"/>
      <c r="LJ13" s="52"/>
      <c r="LK13" s="52"/>
      <c r="LL13" s="52"/>
      <c r="LM13" s="52"/>
      <c r="LN13" s="52"/>
      <c r="LO13" s="52"/>
      <c r="LP13" s="52"/>
      <c r="LQ13" s="52"/>
      <c r="LR13" s="52"/>
      <c r="LS13" s="52"/>
      <c r="LT13" s="52"/>
      <c r="LU13" s="52"/>
      <c r="LV13" s="52"/>
      <c r="LW13" s="52"/>
      <c r="LX13" s="52"/>
      <c r="LY13" s="52"/>
      <c r="LZ13" s="52"/>
      <c r="MA13" s="52"/>
      <c r="MB13" s="52"/>
      <c r="MC13" s="52"/>
      <c r="MD13" s="52"/>
      <c r="ME13" s="52"/>
      <c r="MF13" s="52"/>
      <c r="MG13" s="52"/>
      <c r="MH13" s="52"/>
      <c r="MI13" s="52"/>
      <c r="MJ13" s="52"/>
      <c r="MK13" s="52"/>
      <c r="ML13" s="52"/>
      <c r="MM13" s="52"/>
      <c r="MN13" s="52"/>
      <c r="MO13" s="52"/>
      <c r="MP13" s="52"/>
      <c r="MQ13" s="52"/>
      <c r="MR13" s="52"/>
      <c r="MS13" s="52"/>
      <c r="MT13" s="52"/>
      <c r="MU13" s="52"/>
      <c r="MV13" s="52"/>
      <c r="MW13" s="52"/>
      <c r="MX13" s="52"/>
      <c r="MY13" s="52"/>
      <c r="MZ13" s="52"/>
      <c r="NA13" s="52"/>
      <c r="NB13" s="52"/>
      <c r="NC13" s="52"/>
      <c r="ND13" s="52"/>
      <c r="NE13" s="52"/>
      <c r="NF13" s="52"/>
      <c r="NG13" s="52"/>
      <c r="NH13" s="52"/>
      <c r="NI13" s="52"/>
      <c r="NJ13" s="52"/>
      <c r="NK13" s="52"/>
      <c r="NL13" s="52"/>
      <c r="NM13" s="52"/>
      <c r="NN13" s="52"/>
      <c r="NO13" s="52"/>
      <c r="NP13" s="52"/>
      <c r="NQ13" s="52"/>
      <c r="NR13" s="52"/>
      <c r="NS13" s="52"/>
      <c r="NT13" s="52"/>
      <c r="NU13" s="52"/>
      <c r="NV13" s="52"/>
      <c r="NW13" s="52"/>
      <c r="NX13" s="52"/>
      <c r="NY13" s="52"/>
      <c r="NZ13" s="52"/>
      <c r="OA13" s="52"/>
      <c r="OB13" s="52"/>
      <c r="OC13" s="52"/>
      <c r="OD13" s="52"/>
      <c r="OE13" s="52"/>
      <c r="OF13" s="52"/>
      <c r="OG13" s="52"/>
      <c r="OH13" s="52"/>
      <c r="OI13" s="52"/>
      <c r="OJ13" s="52"/>
      <c r="OK13" s="52"/>
      <c r="OL13" s="52"/>
      <c r="OM13" s="52"/>
      <c r="ON13" s="52"/>
      <c r="OO13" s="52"/>
      <c r="OP13" s="52"/>
      <c r="OQ13" s="52"/>
      <c r="OR13" s="52"/>
      <c r="OS13" s="52"/>
      <c r="OT13" s="52"/>
      <c r="OU13" s="52"/>
      <c r="OV13" s="52"/>
      <c r="OW13" s="52"/>
      <c r="OX13" s="52"/>
      <c r="OY13" s="52"/>
      <c r="OZ13" s="52"/>
      <c r="PA13" s="52"/>
      <c r="PB13" s="52"/>
      <c r="PC13" s="52"/>
      <c r="PD13" s="52"/>
      <c r="PE13" s="52"/>
      <c r="PF13" s="52"/>
      <c r="PG13" s="52"/>
      <c r="PH13" s="52"/>
      <c r="PI13" s="52"/>
      <c r="PJ13" s="52"/>
    </row>
    <row r="14" spans="1:426" x14ac:dyDescent="0.25">
      <c r="A14" s="201" t="s">
        <v>54</v>
      </c>
      <c r="B14" s="193" t="s">
        <v>197</v>
      </c>
      <c r="C14" s="193"/>
      <c r="D14" s="236">
        <v>4.2900000000000001E-2</v>
      </c>
      <c r="E14" s="229">
        <v>4.2900000000000001E-2</v>
      </c>
      <c r="F14" s="236">
        <v>3.293233760214774E-2</v>
      </c>
      <c r="G14" s="230">
        <v>1.4500000000000001E-2</v>
      </c>
      <c r="H14" s="230">
        <v>9.2743628003612629E-3</v>
      </c>
      <c r="I14" s="230">
        <v>7.2579748017864761E-3</v>
      </c>
      <c r="J14" s="231">
        <v>1.9E-3</v>
      </c>
      <c r="K14" s="95">
        <v>1.1000000000000001</v>
      </c>
      <c r="L14" s="96">
        <v>1.1000000000000001</v>
      </c>
      <c r="M14" s="96"/>
      <c r="N14" s="96"/>
      <c r="O14" s="97"/>
      <c r="P14" s="95"/>
      <c r="Q14" s="96"/>
      <c r="R14" s="96"/>
      <c r="S14" s="96"/>
      <c r="T14" s="97"/>
      <c r="U14" s="95"/>
      <c r="V14" s="96"/>
      <c r="W14" s="96"/>
      <c r="X14" s="96"/>
      <c r="Y14" s="97"/>
      <c r="Z14" s="95"/>
      <c r="AA14" s="96"/>
      <c r="AB14" s="96"/>
      <c r="AC14" s="96"/>
      <c r="AD14" s="97"/>
      <c r="AE14" s="95"/>
      <c r="AF14" s="96"/>
      <c r="AG14" s="96"/>
      <c r="AH14" s="96"/>
      <c r="AI14" s="97"/>
      <c r="AJ14" s="98"/>
      <c r="AK14" s="98"/>
      <c r="AL14" s="99"/>
      <c r="AM14" s="99"/>
      <c r="AN14"/>
      <c r="AO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  <c r="IX14"/>
      <c r="IY14"/>
      <c r="IZ14"/>
      <c r="JA14"/>
      <c r="JB14"/>
      <c r="JC14"/>
      <c r="JD14"/>
      <c r="JE14"/>
      <c r="JF14"/>
      <c r="JG14"/>
      <c r="JH14"/>
      <c r="JI14"/>
      <c r="JJ14"/>
      <c r="JK14"/>
      <c r="JL14"/>
      <c r="JM14"/>
      <c r="JN14"/>
      <c r="JO14"/>
      <c r="JP14"/>
      <c r="JQ14"/>
      <c r="JR14"/>
      <c r="JS14"/>
      <c r="JT14"/>
      <c r="JU14"/>
      <c r="JV14"/>
      <c r="JW14"/>
      <c r="JX14"/>
      <c r="JY14"/>
      <c r="JZ14"/>
      <c r="KA14"/>
      <c r="KB14"/>
      <c r="KC14"/>
      <c r="KD14"/>
      <c r="KE14"/>
      <c r="KF14"/>
      <c r="KG14"/>
      <c r="KH14"/>
      <c r="KI14"/>
      <c r="KJ14"/>
      <c r="KK14"/>
      <c r="KL14"/>
      <c r="KM14"/>
      <c r="KN14"/>
      <c r="KO14"/>
      <c r="KP14"/>
      <c r="KQ14"/>
      <c r="KR14"/>
      <c r="KS14"/>
      <c r="KT14"/>
      <c r="KU14"/>
      <c r="KV14"/>
      <c r="KW14"/>
      <c r="KX14"/>
      <c r="KY14"/>
      <c r="KZ14"/>
      <c r="LA14"/>
      <c r="LB14"/>
      <c r="LC14"/>
      <c r="LD14"/>
      <c r="LE14"/>
      <c r="LF14"/>
      <c r="LG14"/>
      <c r="LH14"/>
      <c r="LI14"/>
      <c r="LJ14"/>
      <c r="LK14"/>
      <c r="LL14"/>
      <c r="LM14"/>
      <c r="LN14"/>
      <c r="LO14"/>
      <c r="LP14"/>
      <c r="LQ14"/>
      <c r="LR14"/>
      <c r="LS14"/>
      <c r="LT14"/>
      <c r="LU14"/>
      <c r="LV14"/>
      <c r="LW14"/>
      <c r="LX14"/>
      <c r="LY14"/>
      <c r="LZ14"/>
      <c r="MA14"/>
      <c r="MB14"/>
      <c r="MC14"/>
      <c r="MD14"/>
      <c r="ME14"/>
      <c r="MF14"/>
      <c r="MG14"/>
      <c r="MH14"/>
      <c r="MI14"/>
      <c r="MJ14"/>
      <c r="MK14"/>
      <c r="ML14"/>
      <c r="MM14"/>
      <c r="MN14"/>
      <c r="MO14"/>
      <c r="MP14"/>
      <c r="MQ14"/>
      <c r="MR14"/>
      <c r="MS14"/>
      <c r="MT14"/>
      <c r="MU14"/>
      <c r="MV14"/>
      <c r="MW14"/>
      <c r="MX14"/>
      <c r="MY14"/>
      <c r="MZ14"/>
      <c r="NA14"/>
      <c r="NB14"/>
      <c r="NC14"/>
      <c r="ND14"/>
      <c r="NE14"/>
      <c r="NF14"/>
      <c r="NG14"/>
      <c r="NH14"/>
      <c r="NI14"/>
      <c r="NJ14"/>
      <c r="NK14"/>
      <c r="NL14"/>
      <c r="NM14"/>
      <c r="NN14"/>
      <c r="NO14"/>
      <c r="NP14"/>
      <c r="NQ14"/>
      <c r="NR14"/>
      <c r="NS14"/>
      <c r="NT14"/>
      <c r="NU14"/>
      <c r="NV14"/>
      <c r="NW14"/>
      <c r="NX14"/>
      <c r="NY14"/>
      <c r="NZ14"/>
      <c r="OA14"/>
      <c r="OB14"/>
      <c r="OC14"/>
      <c r="OD14"/>
      <c r="OE14"/>
      <c r="OF14"/>
      <c r="OG14"/>
      <c r="OH14"/>
      <c r="OI14"/>
      <c r="OJ14"/>
      <c r="OK14"/>
      <c r="OL14"/>
      <c r="OM14"/>
      <c r="ON14"/>
      <c r="OO14"/>
      <c r="OP14"/>
      <c r="OQ14"/>
      <c r="OR14"/>
      <c r="OS14"/>
      <c r="OT14"/>
      <c r="OU14"/>
      <c r="OV14"/>
      <c r="OW14"/>
      <c r="OX14"/>
      <c r="OY14"/>
      <c r="OZ14"/>
      <c r="PA14"/>
      <c r="PB14"/>
      <c r="PC14"/>
      <c r="PD14"/>
      <c r="PE14"/>
      <c r="PF14"/>
      <c r="PG14"/>
      <c r="PH14"/>
      <c r="PI14"/>
      <c r="PJ14"/>
    </row>
    <row r="15" spans="1:426" s="45" customFormat="1" x14ac:dyDescent="0.25">
      <c r="A15" s="202" t="s">
        <v>131</v>
      </c>
      <c r="B15" s="194" t="s">
        <v>199</v>
      </c>
      <c r="C15" s="194"/>
      <c r="D15" s="232">
        <v>0.15210000000000001</v>
      </c>
      <c r="E15" s="233">
        <v>0.15230000000000002</v>
      </c>
      <c r="F15" s="232">
        <v>0.757964699645996</v>
      </c>
      <c r="G15" s="234">
        <v>0.21509999999999999</v>
      </c>
      <c r="H15" s="234">
        <v>0.21796469964599607</v>
      </c>
      <c r="I15" s="234">
        <v>0.18810000000000002</v>
      </c>
      <c r="J15" s="235">
        <v>0.1368</v>
      </c>
      <c r="K15" s="100">
        <v>129.5</v>
      </c>
      <c r="L15" s="101">
        <v>129.5</v>
      </c>
      <c r="M15" s="101"/>
      <c r="N15" s="101"/>
      <c r="O15" s="102"/>
      <c r="P15" s="100"/>
      <c r="Q15" s="101"/>
      <c r="R15" s="101"/>
      <c r="S15" s="101"/>
      <c r="T15" s="102"/>
      <c r="U15" s="100"/>
      <c r="V15" s="101"/>
      <c r="W15" s="101"/>
      <c r="X15" s="101"/>
      <c r="Y15" s="102"/>
      <c r="Z15" s="100"/>
      <c r="AA15" s="101"/>
      <c r="AB15" s="101"/>
      <c r="AC15" s="101"/>
      <c r="AD15" s="102"/>
      <c r="AE15" s="100"/>
      <c r="AF15" s="101"/>
      <c r="AG15" s="101"/>
      <c r="AH15" s="101"/>
      <c r="AI15" s="102"/>
      <c r="AJ15" s="103"/>
      <c r="AK15" s="103"/>
      <c r="AL15" s="104"/>
      <c r="AM15" s="104"/>
      <c r="AN15" s="52"/>
      <c r="AO15" s="52"/>
      <c r="AP15" s="52"/>
      <c r="AQ15" s="52"/>
      <c r="AR15" s="52"/>
      <c r="AS15" s="52"/>
      <c r="AT15" s="52"/>
      <c r="AU15" s="52"/>
      <c r="AV15" s="52"/>
      <c r="AW15" s="52"/>
      <c r="AX15" s="52"/>
      <c r="AY15" s="52"/>
      <c r="AZ15" s="52"/>
      <c r="BA15" s="52"/>
      <c r="BB15" s="52"/>
      <c r="BC15" s="52"/>
      <c r="BD15" s="52"/>
      <c r="BE15" s="52"/>
      <c r="BF15" s="52"/>
      <c r="BG15" s="52"/>
      <c r="BH15" s="52"/>
      <c r="BI15" s="52"/>
      <c r="BJ15" s="52"/>
      <c r="BK15" s="52"/>
      <c r="BL15" s="52"/>
      <c r="BM15" s="52"/>
      <c r="BN15" s="52"/>
      <c r="BO15" s="52"/>
      <c r="BP15" s="52"/>
      <c r="BQ15" s="52"/>
      <c r="BR15" s="52"/>
      <c r="BS15" s="52"/>
      <c r="BT15" s="52"/>
      <c r="BU15" s="52"/>
      <c r="BV15" s="52"/>
      <c r="BW15" s="52"/>
      <c r="BX15" s="52"/>
      <c r="BY15" s="52"/>
      <c r="BZ15" s="52"/>
      <c r="CA15" s="52"/>
      <c r="CB15" s="52"/>
      <c r="CC15" s="52"/>
      <c r="CD15" s="52"/>
      <c r="CE15" s="52"/>
      <c r="CF15" s="52"/>
      <c r="CG15" s="52"/>
      <c r="CH15" s="52"/>
      <c r="CI15" s="52"/>
      <c r="CJ15" s="52"/>
      <c r="CK15" s="52"/>
      <c r="CL15" s="52"/>
      <c r="CM15" s="52"/>
      <c r="CN15" s="52"/>
      <c r="CO15" s="52"/>
      <c r="CP15" s="52"/>
      <c r="CQ15" s="52"/>
      <c r="CR15" s="52"/>
      <c r="CS15" s="52"/>
      <c r="CT15" s="52"/>
      <c r="CU15" s="52"/>
      <c r="CV15" s="52"/>
      <c r="CW15" s="52"/>
      <c r="CX15" s="52"/>
      <c r="CY15" s="52"/>
      <c r="CZ15" s="52"/>
      <c r="DA15" s="52"/>
      <c r="DB15" s="52"/>
      <c r="DC15" s="52"/>
      <c r="DD15" s="52"/>
      <c r="DE15" s="52"/>
      <c r="DF15" s="52"/>
      <c r="DG15" s="52"/>
      <c r="DH15" s="52"/>
      <c r="DI15" s="52"/>
      <c r="DJ15" s="52"/>
      <c r="DK15" s="52"/>
      <c r="DL15" s="52"/>
      <c r="DM15" s="52"/>
      <c r="DN15" s="52"/>
      <c r="DO15" s="52"/>
      <c r="DP15" s="52"/>
      <c r="DQ15" s="52"/>
      <c r="DR15" s="52"/>
      <c r="DS15" s="52"/>
      <c r="DT15" s="52"/>
      <c r="DU15" s="52"/>
      <c r="DV15" s="52"/>
      <c r="DW15" s="52"/>
      <c r="DX15" s="52"/>
      <c r="DY15" s="52"/>
      <c r="DZ15" s="52"/>
      <c r="EA15" s="52"/>
      <c r="EB15" s="52"/>
      <c r="EC15" s="52"/>
      <c r="ED15" s="52"/>
      <c r="EE15" s="52"/>
      <c r="EF15" s="52"/>
      <c r="EG15" s="52"/>
      <c r="EH15" s="52"/>
      <c r="EI15" s="52"/>
      <c r="EJ15" s="52"/>
      <c r="EK15" s="52"/>
      <c r="EL15" s="52"/>
      <c r="EM15" s="52"/>
      <c r="EN15" s="52"/>
      <c r="EO15" s="52"/>
      <c r="EP15" s="52"/>
      <c r="EQ15" s="52"/>
      <c r="ER15" s="52"/>
      <c r="ES15" s="52"/>
      <c r="ET15" s="52"/>
      <c r="EU15" s="52"/>
      <c r="EV15" s="52"/>
      <c r="EW15" s="52"/>
      <c r="EX15" s="52"/>
      <c r="EY15" s="52"/>
      <c r="EZ15" s="52"/>
      <c r="FA15" s="52"/>
      <c r="FB15" s="52"/>
      <c r="FC15" s="52"/>
      <c r="FD15" s="52"/>
      <c r="FE15" s="52"/>
      <c r="FF15" s="52"/>
      <c r="FG15" s="52"/>
      <c r="FH15" s="52"/>
      <c r="FI15" s="52"/>
      <c r="FJ15" s="52"/>
      <c r="FK15" s="52"/>
      <c r="FL15" s="52"/>
      <c r="FM15" s="52"/>
      <c r="FN15" s="52"/>
      <c r="FO15" s="52"/>
      <c r="FP15" s="52"/>
      <c r="FQ15" s="52"/>
      <c r="FR15" s="52"/>
      <c r="FS15" s="52"/>
      <c r="FT15" s="52"/>
      <c r="FU15" s="52"/>
      <c r="FV15" s="52"/>
      <c r="FW15" s="52"/>
      <c r="FX15" s="52"/>
      <c r="FY15" s="52"/>
      <c r="FZ15" s="52"/>
      <c r="GA15" s="52"/>
      <c r="GB15" s="52"/>
      <c r="GC15" s="52"/>
      <c r="GD15" s="52"/>
      <c r="GE15" s="52"/>
      <c r="GF15" s="52"/>
      <c r="GG15" s="52"/>
      <c r="GH15" s="52"/>
      <c r="GI15" s="52"/>
      <c r="GJ15" s="52"/>
      <c r="GK15" s="52"/>
      <c r="GL15" s="52"/>
      <c r="GM15" s="52"/>
      <c r="GN15" s="52"/>
      <c r="GO15" s="52"/>
      <c r="GP15" s="52"/>
      <c r="GQ15" s="52"/>
      <c r="GR15" s="52"/>
      <c r="GS15" s="52"/>
      <c r="GT15" s="52"/>
      <c r="GU15" s="52"/>
      <c r="GV15" s="52"/>
      <c r="GW15" s="52"/>
      <c r="GX15" s="52"/>
      <c r="GY15" s="52"/>
      <c r="GZ15" s="52"/>
      <c r="HA15" s="52"/>
      <c r="HB15" s="52"/>
      <c r="HC15" s="52"/>
      <c r="HD15" s="52"/>
      <c r="HE15" s="52"/>
      <c r="HF15" s="52"/>
      <c r="HG15" s="52"/>
      <c r="HH15" s="52"/>
      <c r="HI15" s="52"/>
      <c r="HJ15" s="52"/>
      <c r="HK15" s="52"/>
      <c r="HL15" s="52"/>
      <c r="HM15" s="52"/>
      <c r="HN15" s="52"/>
      <c r="HO15" s="52"/>
      <c r="HP15" s="52"/>
      <c r="HQ15" s="52"/>
      <c r="HR15" s="52"/>
      <c r="HS15" s="52"/>
      <c r="HT15" s="52"/>
      <c r="HU15" s="52"/>
      <c r="HV15" s="52"/>
      <c r="HW15" s="52"/>
      <c r="HX15" s="52"/>
      <c r="HY15" s="52"/>
      <c r="HZ15" s="52"/>
      <c r="IA15" s="52"/>
      <c r="IB15" s="52"/>
      <c r="IC15" s="52"/>
      <c r="ID15" s="52"/>
      <c r="IE15" s="52"/>
      <c r="IF15" s="52"/>
      <c r="IG15" s="52"/>
      <c r="IH15" s="52"/>
      <c r="II15" s="52"/>
      <c r="IJ15" s="52"/>
      <c r="IK15" s="52"/>
      <c r="IL15" s="52"/>
      <c r="IM15" s="52"/>
      <c r="IN15" s="52"/>
      <c r="IO15" s="52"/>
      <c r="IP15" s="52"/>
      <c r="IQ15" s="52"/>
      <c r="IR15" s="52"/>
      <c r="IS15" s="52"/>
      <c r="IT15" s="52"/>
      <c r="IU15" s="52"/>
      <c r="IV15" s="52"/>
      <c r="IW15" s="52"/>
      <c r="IX15" s="52"/>
      <c r="IY15" s="52"/>
      <c r="IZ15" s="52"/>
      <c r="JA15" s="52"/>
      <c r="JB15" s="52"/>
      <c r="JC15" s="52"/>
      <c r="JD15" s="52"/>
      <c r="JE15" s="52"/>
      <c r="JF15" s="52"/>
      <c r="JG15" s="52"/>
      <c r="JH15" s="52"/>
      <c r="JI15" s="52"/>
      <c r="JJ15" s="52"/>
      <c r="JK15" s="52"/>
      <c r="JL15" s="52"/>
      <c r="JM15" s="52"/>
      <c r="JN15" s="52"/>
      <c r="JO15" s="52"/>
      <c r="JP15" s="52"/>
      <c r="JQ15" s="52"/>
      <c r="JR15" s="52"/>
      <c r="JS15" s="52"/>
      <c r="JT15" s="52"/>
      <c r="JU15" s="52"/>
      <c r="JV15" s="52"/>
      <c r="JW15" s="52"/>
      <c r="JX15" s="52"/>
      <c r="JY15" s="52"/>
      <c r="JZ15" s="52"/>
      <c r="KA15" s="52"/>
      <c r="KB15" s="52"/>
      <c r="KC15" s="52"/>
      <c r="KD15" s="52"/>
      <c r="KE15" s="52"/>
      <c r="KF15" s="52"/>
      <c r="KG15" s="52"/>
      <c r="KH15" s="52"/>
      <c r="KI15" s="52"/>
      <c r="KJ15" s="52"/>
      <c r="KK15" s="52"/>
      <c r="KL15" s="52"/>
      <c r="KM15" s="52"/>
      <c r="KN15" s="52"/>
      <c r="KO15" s="52"/>
      <c r="KP15" s="52"/>
      <c r="KQ15" s="52"/>
      <c r="KR15" s="52"/>
      <c r="KS15" s="52"/>
      <c r="KT15" s="52"/>
      <c r="KU15" s="52"/>
      <c r="KV15" s="52"/>
      <c r="KW15" s="52"/>
      <c r="KX15" s="52"/>
      <c r="KY15" s="52"/>
      <c r="KZ15" s="52"/>
      <c r="LA15" s="52"/>
      <c r="LB15" s="52"/>
      <c r="LC15" s="52"/>
      <c r="LD15" s="52"/>
      <c r="LE15" s="52"/>
      <c r="LF15" s="52"/>
      <c r="LG15" s="52"/>
      <c r="LH15" s="52"/>
      <c r="LI15" s="52"/>
      <c r="LJ15" s="52"/>
      <c r="LK15" s="52"/>
      <c r="LL15" s="52"/>
      <c r="LM15" s="52"/>
      <c r="LN15" s="52"/>
      <c r="LO15" s="52"/>
      <c r="LP15" s="52"/>
      <c r="LQ15" s="52"/>
      <c r="LR15" s="52"/>
      <c r="LS15" s="52"/>
      <c r="LT15" s="52"/>
      <c r="LU15" s="52"/>
      <c r="LV15" s="52"/>
      <c r="LW15" s="52"/>
      <c r="LX15" s="52"/>
      <c r="LY15" s="52"/>
      <c r="LZ15" s="52"/>
      <c r="MA15" s="52"/>
      <c r="MB15" s="52"/>
      <c r="MC15" s="52"/>
      <c r="MD15" s="52"/>
      <c r="ME15" s="52"/>
      <c r="MF15" s="52"/>
      <c r="MG15" s="52"/>
      <c r="MH15" s="52"/>
      <c r="MI15" s="52"/>
      <c r="MJ15" s="52"/>
      <c r="MK15" s="52"/>
      <c r="ML15" s="52"/>
      <c r="MM15" s="52"/>
      <c r="MN15" s="52"/>
      <c r="MO15" s="52"/>
      <c r="MP15" s="52"/>
      <c r="MQ15" s="52"/>
      <c r="MR15" s="52"/>
      <c r="MS15" s="52"/>
      <c r="MT15" s="52"/>
      <c r="MU15" s="52"/>
      <c r="MV15" s="52"/>
      <c r="MW15" s="52"/>
      <c r="MX15" s="52"/>
      <c r="MY15" s="52"/>
      <c r="MZ15" s="52"/>
      <c r="NA15" s="52"/>
      <c r="NB15" s="52"/>
      <c r="NC15" s="52"/>
      <c r="ND15" s="52"/>
      <c r="NE15" s="52"/>
      <c r="NF15" s="52"/>
      <c r="NG15" s="52"/>
      <c r="NH15" s="52"/>
      <c r="NI15" s="52"/>
      <c r="NJ15" s="52"/>
      <c r="NK15" s="52"/>
      <c r="NL15" s="52"/>
      <c r="NM15" s="52"/>
      <c r="NN15" s="52"/>
      <c r="NO15" s="52"/>
      <c r="NP15" s="52"/>
      <c r="NQ15" s="52"/>
      <c r="NR15" s="52"/>
      <c r="NS15" s="52"/>
      <c r="NT15" s="52"/>
      <c r="NU15" s="52"/>
      <c r="NV15" s="52"/>
      <c r="NW15" s="52"/>
      <c r="NX15" s="52"/>
      <c r="NY15" s="52"/>
      <c r="NZ15" s="52"/>
      <c r="OA15" s="52"/>
      <c r="OB15" s="52"/>
      <c r="OC15" s="52"/>
      <c r="OD15" s="52"/>
      <c r="OE15" s="52"/>
      <c r="OF15" s="52"/>
      <c r="OG15" s="52"/>
      <c r="OH15" s="52"/>
      <c r="OI15" s="52"/>
      <c r="OJ15" s="52"/>
      <c r="OK15" s="52"/>
      <c r="OL15" s="52"/>
      <c r="OM15" s="52"/>
      <c r="ON15" s="52"/>
      <c r="OO15" s="52"/>
      <c r="OP15" s="52"/>
      <c r="OQ15" s="52"/>
      <c r="OR15" s="52"/>
      <c r="OS15" s="52"/>
      <c r="OT15" s="52"/>
      <c r="OU15" s="52"/>
      <c r="OV15" s="52"/>
      <c r="OW15" s="52"/>
      <c r="OX15" s="52"/>
      <c r="OY15" s="52"/>
      <c r="OZ15" s="52"/>
      <c r="PA15" s="52"/>
      <c r="PB15" s="52"/>
      <c r="PC15" s="52"/>
      <c r="PD15" s="52"/>
      <c r="PE15" s="52"/>
      <c r="PF15" s="52"/>
      <c r="PG15" s="52"/>
      <c r="PH15" s="52"/>
      <c r="PI15" s="52"/>
      <c r="PJ15" s="52"/>
    </row>
    <row r="16" spans="1:426" s="52" customFormat="1" x14ac:dyDescent="0.25">
      <c r="A16" s="203" t="s">
        <v>129</v>
      </c>
      <c r="B16" s="195" t="s">
        <v>199</v>
      </c>
      <c r="C16" s="195"/>
      <c r="D16" s="237">
        <v>7.4700000000000003E-2</v>
      </c>
      <c r="E16" s="238">
        <v>7.4700000000000003E-2</v>
      </c>
      <c r="F16" s="237">
        <v>0.27350832438430789</v>
      </c>
      <c r="G16" s="239">
        <v>8.4700000000000011E-2</v>
      </c>
      <c r="H16" s="238">
        <v>6.2991932338714599E-2</v>
      </c>
      <c r="I16" s="240">
        <v>6.4516392045593271E-2</v>
      </c>
      <c r="J16" s="241">
        <v>6.13E-2</v>
      </c>
      <c r="K16" s="143">
        <v>0</v>
      </c>
      <c r="L16" s="144"/>
      <c r="M16" s="145"/>
      <c r="N16" s="164"/>
      <c r="O16" s="146"/>
      <c r="P16" s="143"/>
      <c r="Q16" s="145"/>
      <c r="R16" s="165"/>
      <c r="S16" s="165"/>
      <c r="T16" s="166"/>
      <c r="U16" s="143"/>
      <c r="V16" s="144"/>
      <c r="W16" s="144"/>
      <c r="X16" s="144"/>
      <c r="Y16" s="146"/>
      <c r="Z16" s="143"/>
      <c r="AA16" s="144"/>
      <c r="AB16" s="144"/>
      <c r="AC16" s="144"/>
      <c r="AD16" s="146"/>
      <c r="AE16" s="143"/>
      <c r="AF16" s="144"/>
      <c r="AG16" s="144"/>
      <c r="AH16" s="144"/>
      <c r="AI16" s="146"/>
      <c r="AJ16" s="147"/>
      <c r="AK16" s="147"/>
      <c r="AL16" s="148"/>
      <c r="AM16" s="148"/>
    </row>
    <row r="17" spans="1:426" s="45" customFormat="1" x14ac:dyDescent="0.25">
      <c r="A17" s="202" t="s">
        <v>133</v>
      </c>
      <c r="B17" s="194" t="s">
        <v>199</v>
      </c>
      <c r="C17" s="194"/>
      <c r="D17" s="232">
        <v>6.9000000000000008E-3</v>
      </c>
      <c r="E17" s="233">
        <v>6.9000000000000008E-3</v>
      </c>
      <c r="F17" s="232">
        <v>3.1258391685485845E-2</v>
      </c>
      <c r="G17" s="234">
        <v>5.4000000000000003E-3</v>
      </c>
      <c r="H17" s="234">
        <v>2.1299999999999999E-2</v>
      </c>
      <c r="I17" s="234">
        <v>4.558391685485841E-3</v>
      </c>
      <c r="J17" s="235">
        <v>0</v>
      </c>
      <c r="K17" s="100">
        <v>0</v>
      </c>
      <c r="L17" s="101"/>
      <c r="M17" s="101"/>
      <c r="N17" s="101"/>
      <c r="O17" s="102"/>
      <c r="P17" s="100"/>
      <c r="Q17" s="101"/>
      <c r="R17" s="101"/>
      <c r="S17" s="101"/>
      <c r="T17" s="102"/>
      <c r="U17" s="100"/>
      <c r="V17" s="101"/>
      <c r="W17" s="101"/>
      <c r="X17" s="101"/>
      <c r="Y17" s="102"/>
      <c r="Z17" s="100"/>
      <c r="AA17" s="101"/>
      <c r="AB17" s="101"/>
      <c r="AC17" s="101"/>
      <c r="AD17" s="102"/>
      <c r="AE17" s="100"/>
      <c r="AF17" s="101"/>
      <c r="AG17" s="101"/>
      <c r="AH17" s="101"/>
      <c r="AI17" s="102"/>
      <c r="AJ17" s="103"/>
      <c r="AK17" s="103"/>
      <c r="AL17" s="104"/>
      <c r="AM17" s="104"/>
      <c r="AN17" s="52"/>
      <c r="AO17" s="52"/>
      <c r="AP17" s="52"/>
      <c r="AQ17" s="52"/>
      <c r="AR17" s="52"/>
      <c r="AS17" s="52"/>
      <c r="AT17" s="52"/>
      <c r="AU17" s="52"/>
      <c r="AV17" s="52"/>
      <c r="AW17" s="52"/>
      <c r="AX17" s="52"/>
      <c r="AY17" s="52"/>
      <c r="AZ17" s="52"/>
      <c r="BA17" s="52"/>
      <c r="BB17" s="52"/>
      <c r="BC17" s="52"/>
      <c r="BD17" s="52"/>
      <c r="BE17" s="52"/>
      <c r="BF17" s="52"/>
      <c r="BG17" s="52"/>
      <c r="BH17" s="52"/>
      <c r="BI17" s="52"/>
      <c r="BJ17" s="52"/>
      <c r="BK17" s="52"/>
      <c r="BL17" s="52"/>
      <c r="BM17" s="52"/>
      <c r="BN17" s="52"/>
      <c r="BO17" s="52"/>
      <c r="BP17" s="52"/>
      <c r="BQ17" s="52"/>
      <c r="BR17" s="52"/>
      <c r="BS17" s="52"/>
      <c r="BT17" s="52"/>
      <c r="BU17" s="52"/>
      <c r="BV17" s="52"/>
      <c r="BW17" s="52"/>
      <c r="BX17" s="52"/>
      <c r="BY17" s="52"/>
      <c r="BZ17" s="52"/>
      <c r="CA17" s="52"/>
      <c r="CB17" s="52"/>
      <c r="CC17" s="52"/>
      <c r="CD17" s="52"/>
      <c r="CE17" s="52"/>
      <c r="CF17" s="52"/>
      <c r="CG17" s="52"/>
      <c r="CH17" s="52"/>
      <c r="CI17" s="52"/>
      <c r="CJ17" s="52"/>
      <c r="CK17" s="52"/>
      <c r="CL17" s="52"/>
      <c r="CM17" s="52"/>
      <c r="CN17" s="52"/>
      <c r="CO17" s="52"/>
      <c r="CP17" s="52"/>
      <c r="CQ17" s="52"/>
      <c r="CR17" s="52"/>
      <c r="CS17" s="52"/>
      <c r="CT17" s="52"/>
      <c r="CU17" s="52"/>
      <c r="CV17" s="52"/>
      <c r="CW17" s="52"/>
      <c r="CX17" s="52"/>
      <c r="CY17" s="52"/>
      <c r="CZ17" s="52"/>
      <c r="DA17" s="52"/>
      <c r="DB17" s="52"/>
      <c r="DC17" s="52"/>
      <c r="DD17" s="52"/>
      <c r="DE17" s="52"/>
      <c r="DF17" s="52"/>
      <c r="DG17" s="52"/>
      <c r="DH17" s="52"/>
      <c r="DI17" s="52"/>
      <c r="DJ17" s="52"/>
      <c r="DK17" s="52"/>
      <c r="DL17" s="52"/>
      <c r="DM17" s="52"/>
      <c r="DN17" s="52"/>
      <c r="DO17" s="52"/>
      <c r="DP17" s="52"/>
      <c r="DQ17" s="52"/>
      <c r="DR17" s="52"/>
      <c r="DS17" s="52"/>
      <c r="DT17" s="52"/>
      <c r="DU17" s="52"/>
      <c r="DV17" s="52"/>
      <c r="DW17" s="52"/>
      <c r="DX17" s="52"/>
      <c r="DY17" s="52"/>
      <c r="DZ17" s="52"/>
      <c r="EA17" s="52"/>
      <c r="EB17" s="52"/>
      <c r="EC17" s="52"/>
      <c r="ED17" s="52"/>
      <c r="EE17" s="52"/>
      <c r="EF17" s="52"/>
      <c r="EG17" s="52"/>
      <c r="EH17" s="52"/>
      <c r="EI17" s="52"/>
      <c r="EJ17" s="52"/>
      <c r="EK17" s="52"/>
      <c r="EL17" s="52"/>
      <c r="EM17" s="52"/>
      <c r="EN17" s="52"/>
      <c r="EO17" s="52"/>
      <c r="EP17" s="52"/>
      <c r="EQ17" s="52"/>
      <c r="ER17" s="52"/>
      <c r="ES17" s="52"/>
      <c r="ET17" s="52"/>
      <c r="EU17" s="52"/>
      <c r="EV17" s="52"/>
      <c r="EW17" s="52"/>
      <c r="EX17" s="52"/>
      <c r="EY17" s="52"/>
      <c r="EZ17" s="52"/>
      <c r="FA17" s="52"/>
      <c r="FB17" s="52"/>
      <c r="FC17" s="52"/>
      <c r="FD17" s="52"/>
      <c r="FE17" s="52"/>
      <c r="FF17" s="52"/>
      <c r="FG17" s="52"/>
      <c r="FH17" s="52"/>
      <c r="FI17" s="52"/>
      <c r="FJ17" s="52"/>
      <c r="FK17" s="52"/>
      <c r="FL17" s="52"/>
      <c r="FM17" s="52"/>
      <c r="FN17" s="52"/>
      <c r="FO17" s="52"/>
      <c r="FP17" s="52"/>
      <c r="FQ17" s="52"/>
      <c r="FR17" s="52"/>
      <c r="FS17" s="52"/>
      <c r="FT17" s="52"/>
      <c r="FU17" s="52"/>
      <c r="FV17" s="52"/>
      <c r="FW17" s="52"/>
      <c r="FX17" s="52"/>
      <c r="FY17" s="52"/>
      <c r="FZ17" s="52"/>
      <c r="GA17" s="52"/>
      <c r="GB17" s="52"/>
      <c r="GC17" s="52"/>
      <c r="GD17" s="52"/>
      <c r="GE17" s="52"/>
      <c r="GF17" s="52"/>
      <c r="GG17" s="52"/>
      <c r="GH17" s="52"/>
      <c r="GI17" s="52"/>
      <c r="GJ17" s="52"/>
      <c r="GK17" s="52"/>
      <c r="GL17" s="52"/>
      <c r="GM17" s="52"/>
      <c r="GN17" s="52"/>
      <c r="GO17" s="52"/>
      <c r="GP17" s="52"/>
      <c r="GQ17" s="52"/>
      <c r="GR17" s="52"/>
      <c r="GS17" s="52"/>
      <c r="GT17" s="52"/>
      <c r="GU17" s="52"/>
      <c r="GV17" s="52"/>
      <c r="GW17" s="52"/>
      <c r="GX17" s="52"/>
      <c r="GY17" s="52"/>
      <c r="GZ17" s="52"/>
      <c r="HA17" s="52"/>
      <c r="HB17" s="52"/>
      <c r="HC17" s="52"/>
      <c r="HD17" s="52"/>
      <c r="HE17" s="52"/>
      <c r="HF17" s="52"/>
      <c r="HG17" s="52"/>
      <c r="HH17" s="52"/>
      <c r="HI17" s="52"/>
      <c r="HJ17" s="52"/>
      <c r="HK17" s="52"/>
      <c r="HL17" s="52"/>
      <c r="HM17" s="52"/>
      <c r="HN17" s="52"/>
      <c r="HO17" s="52"/>
      <c r="HP17" s="52"/>
      <c r="HQ17" s="52"/>
      <c r="HR17" s="52"/>
      <c r="HS17" s="52"/>
      <c r="HT17" s="52"/>
      <c r="HU17" s="52"/>
      <c r="HV17" s="52"/>
      <c r="HW17" s="52"/>
      <c r="HX17" s="52"/>
      <c r="HY17" s="52"/>
      <c r="HZ17" s="52"/>
      <c r="IA17" s="52"/>
      <c r="IB17" s="52"/>
      <c r="IC17" s="52"/>
      <c r="ID17" s="52"/>
      <c r="IE17" s="52"/>
      <c r="IF17" s="52"/>
      <c r="IG17" s="52"/>
      <c r="IH17" s="52"/>
      <c r="II17" s="52"/>
      <c r="IJ17" s="52"/>
      <c r="IK17" s="52"/>
      <c r="IL17" s="52"/>
      <c r="IM17" s="52"/>
      <c r="IN17" s="52"/>
      <c r="IO17" s="52"/>
      <c r="IP17" s="52"/>
      <c r="IQ17" s="52"/>
      <c r="IR17" s="52"/>
      <c r="IS17" s="52"/>
      <c r="IT17" s="52"/>
      <c r="IU17" s="52"/>
      <c r="IV17" s="52"/>
      <c r="IW17" s="52"/>
      <c r="IX17" s="52"/>
      <c r="IY17" s="52"/>
      <c r="IZ17" s="52"/>
      <c r="JA17" s="52"/>
      <c r="JB17" s="52"/>
      <c r="JC17" s="52"/>
      <c r="JD17" s="52"/>
      <c r="JE17" s="52"/>
      <c r="JF17" s="52"/>
      <c r="JG17" s="52"/>
      <c r="JH17" s="52"/>
      <c r="JI17" s="52"/>
      <c r="JJ17" s="52"/>
      <c r="JK17" s="52"/>
      <c r="JL17" s="52"/>
      <c r="JM17" s="52"/>
      <c r="JN17" s="52"/>
      <c r="JO17" s="52"/>
      <c r="JP17" s="52"/>
      <c r="JQ17" s="52"/>
      <c r="JR17" s="52"/>
      <c r="JS17" s="52"/>
      <c r="JT17" s="52"/>
      <c r="JU17" s="52"/>
      <c r="JV17" s="52"/>
      <c r="JW17" s="52"/>
      <c r="JX17" s="52"/>
      <c r="JY17" s="52"/>
      <c r="JZ17" s="52"/>
      <c r="KA17" s="52"/>
      <c r="KB17" s="52"/>
      <c r="KC17" s="52"/>
      <c r="KD17" s="52"/>
      <c r="KE17" s="52"/>
      <c r="KF17" s="52"/>
      <c r="KG17" s="52"/>
      <c r="KH17" s="52"/>
      <c r="KI17" s="52"/>
      <c r="KJ17" s="52"/>
      <c r="KK17" s="52"/>
      <c r="KL17" s="52"/>
      <c r="KM17" s="52"/>
      <c r="KN17" s="52"/>
      <c r="KO17" s="52"/>
      <c r="KP17" s="52"/>
      <c r="KQ17" s="52"/>
      <c r="KR17" s="52"/>
      <c r="KS17" s="52"/>
      <c r="KT17" s="52"/>
      <c r="KU17" s="52"/>
      <c r="KV17" s="52"/>
      <c r="KW17" s="52"/>
      <c r="KX17" s="52"/>
      <c r="KY17" s="52"/>
      <c r="KZ17" s="52"/>
      <c r="LA17" s="52"/>
      <c r="LB17" s="52"/>
      <c r="LC17" s="52"/>
      <c r="LD17" s="52"/>
      <c r="LE17" s="52"/>
      <c r="LF17" s="52"/>
      <c r="LG17" s="52"/>
      <c r="LH17" s="52"/>
      <c r="LI17" s="52"/>
      <c r="LJ17" s="52"/>
      <c r="LK17" s="52"/>
      <c r="LL17" s="52"/>
      <c r="LM17" s="52"/>
      <c r="LN17" s="52"/>
      <c r="LO17" s="52"/>
      <c r="LP17" s="52"/>
      <c r="LQ17" s="52"/>
      <c r="LR17" s="52"/>
      <c r="LS17" s="52"/>
      <c r="LT17" s="52"/>
      <c r="LU17" s="52"/>
      <c r="LV17" s="52"/>
      <c r="LW17" s="52"/>
      <c r="LX17" s="52"/>
      <c r="LY17" s="52"/>
      <c r="LZ17" s="52"/>
      <c r="MA17" s="52"/>
      <c r="MB17" s="52"/>
      <c r="MC17" s="52"/>
      <c r="MD17" s="52"/>
      <c r="ME17" s="52"/>
      <c r="MF17" s="52"/>
      <c r="MG17" s="52"/>
      <c r="MH17" s="52"/>
      <c r="MI17" s="52"/>
      <c r="MJ17" s="52"/>
      <c r="MK17" s="52"/>
      <c r="ML17" s="52"/>
      <c r="MM17" s="52"/>
      <c r="MN17" s="52"/>
      <c r="MO17" s="52"/>
      <c r="MP17" s="52"/>
      <c r="MQ17" s="52"/>
      <c r="MR17" s="52"/>
      <c r="MS17" s="52"/>
      <c r="MT17" s="52"/>
      <c r="MU17" s="52"/>
      <c r="MV17" s="52"/>
      <c r="MW17" s="52"/>
      <c r="MX17" s="52"/>
      <c r="MY17" s="52"/>
      <c r="MZ17" s="52"/>
      <c r="NA17" s="52"/>
      <c r="NB17" s="52"/>
      <c r="NC17" s="52"/>
      <c r="ND17" s="52"/>
      <c r="NE17" s="52"/>
      <c r="NF17" s="52"/>
      <c r="NG17" s="52"/>
      <c r="NH17" s="52"/>
      <c r="NI17" s="52"/>
      <c r="NJ17" s="52"/>
      <c r="NK17" s="52"/>
      <c r="NL17" s="52"/>
      <c r="NM17" s="52"/>
      <c r="NN17" s="52"/>
      <c r="NO17" s="52"/>
      <c r="NP17" s="52"/>
      <c r="NQ17" s="52"/>
      <c r="NR17" s="52"/>
      <c r="NS17" s="52"/>
      <c r="NT17" s="52"/>
      <c r="NU17" s="52"/>
      <c r="NV17" s="52"/>
      <c r="NW17" s="52"/>
      <c r="NX17" s="52"/>
      <c r="NY17" s="52"/>
      <c r="NZ17" s="52"/>
      <c r="OA17" s="52"/>
      <c r="OB17" s="52"/>
      <c r="OC17" s="52"/>
      <c r="OD17" s="52"/>
      <c r="OE17" s="52"/>
      <c r="OF17" s="52"/>
      <c r="OG17" s="52"/>
      <c r="OH17" s="52"/>
      <c r="OI17" s="52"/>
      <c r="OJ17" s="52"/>
      <c r="OK17" s="52"/>
      <c r="OL17" s="52"/>
      <c r="OM17" s="52"/>
      <c r="ON17" s="52"/>
      <c r="OO17" s="52"/>
      <c r="OP17" s="52"/>
      <c r="OQ17" s="52"/>
      <c r="OR17" s="52"/>
      <c r="OS17" s="52"/>
      <c r="OT17" s="52"/>
      <c r="OU17" s="52"/>
      <c r="OV17" s="52"/>
      <c r="OW17" s="52"/>
      <c r="OX17" s="52"/>
      <c r="OY17" s="52"/>
      <c r="OZ17" s="52"/>
      <c r="PA17" s="52"/>
      <c r="PB17" s="52"/>
      <c r="PC17" s="52"/>
      <c r="PD17" s="52"/>
      <c r="PE17" s="52"/>
      <c r="PF17" s="52"/>
      <c r="PG17" s="52"/>
      <c r="PH17" s="52"/>
      <c r="PI17" s="52"/>
      <c r="PJ17" s="52"/>
    </row>
    <row r="18" spans="1:426" s="52" customFormat="1" x14ac:dyDescent="0.25">
      <c r="A18" s="203" t="s">
        <v>148</v>
      </c>
      <c r="B18" s="195" t="s">
        <v>199</v>
      </c>
      <c r="C18" s="195"/>
      <c r="D18" s="237">
        <v>1.295E-2</v>
      </c>
      <c r="E18" s="238">
        <v>1.295E-2</v>
      </c>
      <c r="F18" s="237">
        <v>0</v>
      </c>
      <c r="G18" s="239">
        <v>0</v>
      </c>
      <c r="H18" s="238">
        <v>0</v>
      </c>
      <c r="I18" s="240">
        <v>0</v>
      </c>
      <c r="J18" s="241">
        <v>0</v>
      </c>
      <c r="K18" s="143"/>
      <c r="L18" s="144"/>
      <c r="M18" s="145"/>
      <c r="N18" s="164"/>
      <c r="O18" s="146"/>
      <c r="P18" s="143"/>
      <c r="Q18" s="145"/>
      <c r="R18" s="165"/>
      <c r="S18" s="165"/>
      <c r="T18" s="166"/>
      <c r="U18" s="143"/>
      <c r="V18" s="144"/>
      <c r="W18" s="144"/>
      <c r="X18" s="144"/>
      <c r="Y18" s="146"/>
      <c r="Z18" s="143"/>
      <c r="AA18" s="144"/>
      <c r="AB18" s="144"/>
      <c r="AC18" s="144"/>
      <c r="AD18" s="146"/>
      <c r="AE18" s="143"/>
      <c r="AF18" s="144"/>
      <c r="AG18" s="144"/>
      <c r="AH18" s="144"/>
      <c r="AI18" s="146"/>
      <c r="AJ18" s="147"/>
      <c r="AK18" s="147"/>
      <c r="AL18" s="148"/>
      <c r="AM18" s="148"/>
    </row>
    <row r="19" spans="1:426" s="156" customFormat="1" x14ac:dyDescent="0.25">
      <c r="A19" s="204" t="s">
        <v>202</v>
      </c>
      <c r="B19" s="149"/>
      <c r="C19" s="149"/>
      <c r="D19" s="242">
        <v>6.9999999999999999E-4</v>
      </c>
      <c r="E19" s="243">
        <v>1E-3</v>
      </c>
      <c r="F19" s="242">
        <v>3.0000000000000073E-4</v>
      </c>
      <c r="G19" s="244">
        <f>(0.7+1.3+0.3)*0.001</f>
        <v>2.3E-3</v>
      </c>
      <c r="H19" s="245">
        <f>(9-0.7-1.3)*0.001</f>
        <v>7.000000000000001E-3</v>
      </c>
      <c r="I19" s="245">
        <v>-9.0000000000000011E-3</v>
      </c>
      <c r="J19" s="246">
        <v>0</v>
      </c>
      <c r="K19" s="150"/>
      <c r="L19" s="151"/>
      <c r="M19" s="150"/>
      <c r="N19" s="150">
        <v>1</v>
      </c>
      <c r="O19" s="153"/>
      <c r="P19" s="150"/>
      <c r="Q19" s="152"/>
      <c r="R19" s="152"/>
      <c r="S19" s="152"/>
      <c r="T19" s="153"/>
      <c r="U19" s="150"/>
      <c r="V19" s="151"/>
      <c r="W19" s="151"/>
      <c r="X19" s="151"/>
      <c r="Y19" s="153"/>
      <c r="Z19" s="150"/>
      <c r="AA19" s="151"/>
      <c r="AB19" s="151"/>
      <c r="AC19" s="151"/>
      <c r="AD19" s="153"/>
      <c r="AE19" s="150"/>
      <c r="AF19" s="151"/>
      <c r="AG19" s="151"/>
      <c r="AH19" s="151"/>
      <c r="AI19" s="153"/>
      <c r="AJ19" s="154"/>
      <c r="AK19" s="154"/>
      <c r="AL19" s="155"/>
      <c r="AM19" s="155"/>
    </row>
    <row r="20" spans="1:426" s="79" customFormat="1" ht="15" customHeight="1" x14ac:dyDescent="0.25">
      <c r="A20" s="205" t="s">
        <v>203</v>
      </c>
      <c r="B20" s="105"/>
      <c r="C20" s="105"/>
      <c r="D20" s="247">
        <f>(D22-D21)</f>
        <v>0.70972767263889325</v>
      </c>
      <c r="E20" s="248">
        <f>(E22-E21)</f>
        <v>0.71022767263889319</v>
      </c>
      <c r="F20" s="247">
        <v>2.801647197140074</v>
      </c>
      <c r="G20" s="248">
        <v>0.78349999999999997</v>
      </c>
      <c r="H20" s="248">
        <v>0.64573084097592892</v>
      </c>
      <c r="I20" s="248">
        <v>0.63351261939714865</v>
      </c>
      <c r="J20" s="249">
        <v>0.73899999999999999</v>
      </c>
      <c r="K20" s="108">
        <v>1859</v>
      </c>
      <c r="L20" s="106">
        <v>661.1</v>
      </c>
      <c r="M20" s="106">
        <v>352</v>
      </c>
      <c r="N20" s="106">
        <f>SUM(N4:N19)-N10</f>
        <v>334.85</v>
      </c>
      <c r="O20" s="107">
        <v>511</v>
      </c>
      <c r="P20" s="108">
        <v>1640.6699999999996</v>
      </c>
      <c r="Q20" s="106">
        <v>509.40000000000009</v>
      </c>
      <c r="R20" s="106">
        <v>294.39999999999998</v>
      </c>
      <c r="S20" s="106">
        <v>325.39999999999998</v>
      </c>
      <c r="T20" s="107">
        <v>511.46999999999997</v>
      </c>
      <c r="U20" s="108">
        <v>1561.8</v>
      </c>
      <c r="V20" s="106">
        <v>525.5</v>
      </c>
      <c r="W20" s="106">
        <v>304</v>
      </c>
      <c r="X20" s="106">
        <v>282.2</v>
      </c>
      <c r="Y20" s="107">
        <v>450.09999999999997</v>
      </c>
      <c r="Z20" s="108">
        <v>1662.3893535999998</v>
      </c>
      <c r="AA20" s="106">
        <v>480.44709419999998</v>
      </c>
      <c r="AB20" s="106">
        <v>318.94225940000001</v>
      </c>
      <c r="AC20" s="106">
        <v>304.5</v>
      </c>
      <c r="AD20" s="107">
        <v>558.49999999999989</v>
      </c>
      <c r="AE20" s="108">
        <v>1754.27370791</v>
      </c>
      <c r="AF20" s="106">
        <v>476.17805735000002</v>
      </c>
      <c r="AG20" s="106">
        <v>342.36455655000003</v>
      </c>
      <c r="AH20" s="106">
        <v>388.60314045000007</v>
      </c>
      <c r="AI20" s="107">
        <v>547.12795355999981</v>
      </c>
      <c r="AJ20" s="109">
        <v>1251</v>
      </c>
      <c r="AK20" s="109">
        <v>835</v>
      </c>
      <c r="AL20" s="109">
        <v>423</v>
      </c>
      <c r="AM20" s="109">
        <v>475</v>
      </c>
      <c r="AN20" s="81"/>
      <c r="AO20" s="81"/>
      <c r="AP20" s="81"/>
      <c r="AQ20" s="81"/>
      <c r="AR20" s="81"/>
      <c r="AS20" s="81"/>
      <c r="AT20" s="81"/>
      <c r="AU20" s="81"/>
      <c r="AV20" s="81"/>
      <c r="AW20" s="81"/>
      <c r="AX20" s="81"/>
      <c r="AY20" s="81"/>
      <c r="AZ20" s="81"/>
      <c r="BA20" s="81"/>
      <c r="BB20" s="81"/>
      <c r="BC20" s="81"/>
      <c r="BD20" s="81"/>
      <c r="BE20" s="81"/>
      <c r="BF20" s="81"/>
      <c r="BG20" s="81"/>
      <c r="BH20" s="81"/>
      <c r="BI20" s="81"/>
      <c r="BJ20" s="81"/>
      <c r="BK20" s="81"/>
      <c r="BL20" s="81"/>
      <c r="BM20" s="81"/>
      <c r="BN20" s="81"/>
      <c r="BO20" s="81"/>
      <c r="BP20" s="81"/>
      <c r="BQ20" s="81"/>
      <c r="BR20" s="81"/>
      <c r="BS20" s="81"/>
      <c r="BT20" s="81"/>
      <c r="BU20" s="81"/>
      <c r="BV20" s="81"/>
      <c r="BW20" s="81"/>
      <c r="BX20" s="81"/>
      <c r="BY20" s="81"/>
      <c r="BZ20" s="81"/>
      <c r="CA20" s="81"/>
      <c r="CB20" s="81"/>
      <c r="CC20" s="81"/>
      <c r="CD20" s="81"/>
      <c r="CE20" s="81"/>
      <c r="CF20" s="81"/>
      <c r="CG20" s="81"/>
      <c r="CH20" s="81"/>
      <c r="CI20" s="81"/>
      <c r="CJ20" s="81"/>
      <c r="CK20" s="81"/>
      <c r="CL20" s="81"/>
      <c r="CM20" s="81"/>
      <c r="CN20" s="81"/>
      <c r="CO20" s="81"/>
      <c r="CP20" s="81"/>
      <c r="CQ20" s="81"/>
      <c r="CR20" s="81"/>
      <c r="CS20" s="81"/>
      <c r="CT20" s="81"/>
      <c r="CU20" s="81"/>
      <c r="CV20" s="81"/>
      <c r="CW20" s="81"/>
      <c r="CX20" s="81"/>
      <c r="CY20" s="81"/>
      <c r="CZ20" s="81"/>
      <c r="DA20" s="81"/>
      <c r="DB20" s="81"/>
      <c r="DC20" s="81"/>
      <c r="DD20" s="81"/>
      <c r="DE20" s="81"/>
      <c r="DF20" s="81"/>
      <c r="DG20" s="81"/>
      <c r="DH20" s="81"/>
      <c r="DI20" s="81"/>
      <c r="DJ20" s="81"/>
      <c r="DK20" s="81"/>
      <c r="DL20" s="81"/>
      <c r="DM20" s="81"/>
      <c r="DN20" s="81"/>
      <c r="DO20" s="81"/>
      <c r="DP20" s="81"/>
      <c r="DQ20" s="81"/>
      <c r="DR20" s="81"/>
      <c r="DS20" s="81"/>
      <c r="DT20" s="81"/>
      <c r="DU20" s="81"/>
      <c r="DV20" s="81"/>
      <c r="DW20" s="81"/>
      <c r="DX20" s="81"/>
      <c r="DY20" s="81"/>
      <c r="DZ20" s="81"/>
      <c r="EA20" s="81"/>
      <c r="EB20" s="81"/>
      <c r="EC20" s="81"/>
      <c r="ED20" s="81"/>
      <c r="EE20" s="81"/>
      <c r="EF20" s="81"/>
      <c r="EG20" s="81"/>
      <c r="EH20" s="81"/>
      <c r="EI20" s="81"/>
      <c r="EJ20" s="81"/>
      <c r="EK20" s="81"/>
      <c r="EL20" s="81"/>
      <c r="EM20" s="81"/>
      <c r="EN20" s="81"/>
      <c r="EO20" s="81"/>
      <c r="EP20" s="81"/>
      <c r="EQ20" s="81"/>
      <c r="ER20" s="81"/>
      <c r="ES20" s="81"/>
      <c r="ET20" s="81"/>
      <c r="EU20" s="81"/>
      <c r="EV20" s="81"/>
      <c r="EW20" s="81"/>
      <c r="EX20" s="81"/>
      <c r="EY20" s="81"/>
      <c r="EZ20" s="81"/>
      <c r="FA20" s="81"/>
      <c r="FB20" s="81"/>
      <c r="FC20" s="81"/>
      <c r="FD20" s="81"/>
      <c r="FE20" s="81"/>
      <c r="FF20" s="81"/>
      <c r="FG20" s="81"/>
      <c r="FH20" s="81"/>
      <c r="FI20" s="81"/>
      <c r="FJ20" s="81"/>
      <c r="FK20" s="81"/>
      <c r="FL20" s="81"/>
      <c r="FM20" s="81"/>
      <c r="FN20" s="81"/>
      <c r="FO20" s="81"/>
      <c r="FP20" s="81"/>
      <c r="FQ20" s="81"/>
      <c r="FR20" s="81"/>
      <c r="FS20" s="81"/>
      <c r="FT20" s="81"/>
      <c r="FU20" s="81"/>
      <c r="FV20" s="81"/>
      <c r="FW20" s="81"/>
      <c r="FX20" s="81"/>
      <c r="FY20" s="81"/>
      <c r="FZ20" s="81"/>
      <c r="GA20" s="81"/>
      <c r="GB20" s="81"/>
      <c r="GC20" s="81"/>
      <c r="GD20" s="81"/>
      <c r="GE20" s="81"/>
      <c r="GF20" s="81"/>
      <c r="GG20" s="81"/>
      <c r="GH20" s="81"/>
      <c r="GI20" s="81"/>
      <c r="GJ20" s="81"/>
      <c r="GK20" s="81"/>
      <c r="GL20" s="81"/>
      <c r="GM20" s="81"/>
      <c r="GN20" s="81"/>
      <c r="GO20" s="81"/>
      <c r="GP20" s="81"/>
      <c r="GQ20" s="81"/>
      <c r="GR20" s="81"/>
      <c r="GS20" s="81"/>
      <c r="GT20" s="81"/>
      <c r="GU20" s="81"/>
      <c r="GV20" s="81"/>
      <c r="GW20" s="81"/>
      <c r="GX20" s="81"/>
      <c r="GY20" s="81"/>
      <c r="GZ20" s="81"/>
      <c r="HA20" s="81"/>
      <c r="HB20" s="81"/>
      <c r="HC20" s="81"/>
      <c r="HD20" s="81"/>
      <c r="HE20" s="81"/>
      <c r="HF20" s="81"/>
      <c r="HG20" s="81"/>
      <c r="HH20" s="81"/>
      <c r="HI20" s="81"/>
      <c r="HJ20" s="81"/>
      <c r="HK20" s="81"/>
      <c r="HL20" s="81"/>
      <c r="HM20" s="81"/>
      <c r="HN20" s="81"/>
      <c r="HO20" s="81"/>
      <c r="HP20" s="81"/>
      <c r="HQ20" s="81"/>
      <c r="HR20" s="81"/>
      <c r="HS20" s="81"/>
      <c r="HT20" s="81"/>
      <c r="HU20" s="81"/>
      <c r="HV20" s="81"/>
      <c r="HW20" s="81"/>
      <c r="HX20" s="81"/>
      <c r="HY20" s="81"/>
      <c r="HZ20" s="81"/>
      <c r="IA20" s="81"/>
      <c r="IB20" s="81"/>
      <c r="IC20" s="81"/>
      <c r="ID20" s="81"/>
      <c r="IE20" s="81"/>
      <c r="IF20" s="81"/>
      <c r="IG20" s="81"/>
      <c r="IH20" s="81"/>
      <c r="II20" s="81"/>
      <c r="IJ20" s="81"/>
      <c r="IK20" s="81"/>
      <c r="IL20" s="81"/>
      <c r="IM20" s="81"/>
      <c r="IN20" s="81"/>
      <c r="IO20" s="81"/>
      <c r="IP20" s="81"/>
      <c r="IQ20" s="81"/>
      <c r="IR20" s="81"/>
      <c r="IS20" s="81"/>
      <c r="IT20" s="81"/>
      <c r="IU20" s="81"/>
      <c r="IV20" s="81"/>
      <c r="IW20" s="81"/>
      <c r="IX20" s="81"/>
      <c r="IY20" s="81"/>
      <c r="IZ20" s="81"/>
      <c r="JA20" s="81"/>
      <c r="JB20" s="81"/>
      <c r="JC20" s="81"/>
      <c r="JD20" s="81"/>
      <c r="JE20" s="81"/>
      <c r="JF20" s="81"/>
      <c r="JG20" s="81"/>
      <c r="JH20" s="81"/>
      <c r="JI20" s="81"/>
      <c r="JJ20" s="81"/>
      <c r="JK20" s="81"/>
      <c r="JL20" s="81"/>
      <c r="JM20" s="81"/>
      <c r="JN20" s="81"/>
      <c r="JO20" s="81"/>
      <c r="JP20" s="81"/>
      <c r="JQ20" s="81"/>
      <c r="JR20" s="81"/>
      <c r="JS20" s="81"/>
      <c r="JT20" s="81"/>
      <c r="JU20" s="81"/>
      <c r="JV20" s="81"/>
      <c r="JW20" s="81"/>
      <c r="JX20" s="81"/>
      <c r="JY20" s="81"/>
      <c r="JZ20" s="81"/>
      <c r="KA20" s="81"/>
      <c r="KB20" s="81"/>
      <c r="KC20" s="81"/>
      <c r="KD20" s="81"/>
      <c r="KE20" s="81"/>
      <c r="KF20" s="81"/>
      <c r="KG20" s="81"/>
      <c r="KH20" s="81"/>
      <c r="KI20" s="81"/>
      <c r="KJ20" s="81"/>
      <c r="KK20" s="81"/>
      <c r="KL20" s="81"/>
      <c r="KM20" s="81"/>
      <c r="KN20" s="81"/>
      <c r="KO20" s="81"/>
      <c r="KP20" s="81"/>
      <c r="KQ20" s="81"/>
      <c r="KR20" s="81"/>
      <c r="KS20" s="81"/>
      <c r="KT20" s="81"/>
      <c r="KU20" s="81"/>
      <c r="KV20" s="81"/>
      <c r="KW20" s="81"/>
      <c r="KX20" s="81"/>
      <c r="KY20" s="81"/>
      <c r="KZ20" s="81"/>
      <c r="LA20" s="81"/>
      <c r="LB20" s="81"/>
      <c r="LC20" s="81"/>
      <c r="LD20" s="81"/>
      <c r="LE20" s="81"/>
      <c r="LF20" s="81"/>
      <c r="LG20" s="81"/>
      <c r="LH20" s="81"/>
      <c r="LI20" s="81"/>
      <c r="LJ20" s="81"/>
      <c r="LK20" s="81"/>
      <c r="LL20" s="81"/>
      <c r="LM20" s="81"/>
      <c r="LN20" s="81"/>
      <c r="LO20" s="81"/>
      <c r="LP20" s="81"/>
      <c r="LQ20" s="81"/>
      <c r="LR20" s="81"/>
      <c r="LS20" s="81"/>
      <c r="LT20" s="81"/>
      <c r="LU20" s="81"/>
      <c r="LV20" s="81"/>
      <c r="LW20" s="81"/>
      <c r="LX20" s="81"/>
      <c r="LY20" s="81"/>
      <c r="LZ20" s="81"/>
      <c r="MA20" s="81"/>
      <c r="MB20" s="81"/>
      <c r="MC20" s="81"/>
      <c r="MD20" s="81"/>
      <c r="ME20" s="81"/>
      <c r="MF20" s="81"/>
      <c r="MG20" s="81"/>
      <c r="MH20" s="81"/>
      <c r="MI20" s="81"/>
      <c r="MJ20" s="81"/>
      <c r="MK20" s="81"/>
      <c r="ML20" s="81"/>
      <c r="MM20" s="81"/>
      <c r="MN20" s="81"/>
      <c r="MO20" s="81"/>
      <c r="MP20" s="81"/>
      <c r="MQ20" s="81"/>
      <c r="MR20" s="81"/>
      <c r="MS20" s="81"/>
      <c r="MT20" s="81"/>
      <c r="MU20" s="81"/>
      <c r="MV20" s="81"/>
      <c r="MW20" s="81"/>
      <c r="MX20" s="81"/>
      <c r="MY20" s="81"/>
      <c r="MZ20" s="81"/>
      <c r="NA20" s="81"/>
      <c r="NB20" s="81"/>
      <c r="NC20" s="81"/>
      <c r="ND20" s="81"/>
      <c r="NE20" s="81"/>
      <c r="NF20" s="81"/>
      <c r="NG20" s="81"/>
      <c r="NH20" s="81"/>
      <c r="NI20" s="81"/>
      <c r="NJ20" s="81"/>
      <c r="NK20" s="81"/>
      <c r="NL20" s="81"/>
      <c r="NM20" s="81"/>
      <c r="NN20" s="81"/>
      <c r="NO20" s="81"/>
      <c r="NP20" s="81"/>
      <c r="NQ20" s="81"/>
      <c r="NR20" s="81"/>
      <c r="NS20" s="81"/>
      <c r="NT20" s="81"/>
      <c r="NU20" s="81"/>
      <c r="NV20" s="81"/>
      <c r="NW20" s="81"/>
      <c r="NX20" s="81"/>
      <c r="NY20" s="81"/>
      <c r="NZ20" s="81"/>
      <c r="OA20" s="81"/>
      <c r="OB20" s="81"/>
      <c r="OC20" s="81"/>
      <c r="OD20" s="81"/>
      <c r="OE20" s="81"/>
      <c r="OF20" s="81"/>
      <c r="OG20" s="81"/>
      <c r="OH20" s="81"/>
      <c r="OI20" s="81"/>
      <c r="OJ20" s="81"/>
      <c r="OK20" s="81"/>
      <c r="OL20" s="81"/>
      <c r="OM20" s="81"/>
      <c r="ON20" s="81"/>
      <c r="OO20" s="81"/>
      <c r="OP20" s="81"/>
      <c r="OQ20" s="81"/>
      <c r="OR20" s="81"/>
      <c r="OS20" s="81"/>
      <c r="OT20" s="81"/>
      <c r="OU20" s="81"/>
      <c r="OV20" s="81"/>
      <c r="OW20" s="81"/>
      <c r="OX20" s="81"/>
      <c r="OY20" s="81"/>
      <c r="OZ20" s="81"/>
      <c r="PA20" s="81"/>
      <c r="PB20" s="81"/>
      <c r="PC20" s="81"/>
      <c r="PD20" s="81"/>
      <c r="PE20" s="81"/>
      <c r="PF20" s="81"/>
      <c r="PG20" s="81"/>
      <c r="PH20" s="81"/>
      <c r="PI20" s="81"/>
      <c r="PJ20" s="81"/>
    </row>
    <row r="21" spans="1:426" s="79" customFormat="1" ht="15" customHeight="1" x14ac:dyDescent="0.25">
      <c r="A21" s="206" t="s">
        <v>204</v>
      </c>
      <c r="B21" s="105"/>
      <c r="C21" s="105"/>
      <c r="D21" s="247">
        <f>(D10)</f>
        <v>4.7500000000000001E-2</v>
      </c>
      <c r="E21" s="248">
        <f>(E10)</f>
        <v>4.7500000000000001E-2</v>
      </c>
      <c r="F21" s="247">
        <v>0.13300000000000001</v>
      </c>
      <c r="G21" s="248">
        <v>4.53E-2</v>
      </c>
      <c r="H21" s="248">
        <v>3.1829209055300789E-2</v>
      </c>
      <c r="I21" s="248">
        <v>2.0874527711694946E-2</v>
      </c>
      <c r="J21" s="249">
        <v>3.49E-2</v>
      </c>
      <c r="K21" s="108">
        <v>79.5</v>
      </c>
      <c r="L21" s="106">
        <v>33.299999999999997</v>
      </c>
      <c r="M21" s="106">
        <v>21.4</v>
      </c>
      <c r="N21" s="106">
        <v>11.4</v>
      </c>
      <c r="O21" s="107">
        <v>13.4</v>
      </c>
      <c r="P21" s="108">
        <v>8</v>
      </c>
      <c r="Q21" s="106">
        <v>8</v>
      </c>
      <c r="R21" s="106"/>
      <c r="S21" s="106"/>
      <c r="T21" s="107"/>
      <c r="U21" s="108"/>
      <c r="V21" s="106"/>
      <c r="W21" s="106"/>
      <c r="X21" s="106"/>
      <c r="Y21" s="107"/>
      <c r="Z21" s="108"/>
      <c r="AA21" s="106"/>
      <c r="AB21" s="106"/>
      <c r="AC21" s="106"/>
      <c r="AD21" s="107"/>
      <c r="AE21" s="108"/>
      <c r="AF21" s="106"/>
      <c r="AG21" s="106"/>
      <c r="AH21" s="106"/>
      <c r="AI21" s="107"/>
      <c r="AJ21" s="109"/>
      <c r="AK21" s="109"/>
      <c r="AL21" s="109"/>
      <c r="AM21" s="109"/>
      <c r="AN21" s="81"/>
      <c r="AO21" s="81"/>
      <c r="AP21" s="81"/>
      <c r="AQ21" s="81"/>
      <c r="AR21" s="81"/>
      <c r="AS21" s="81"/>
      <c r="AT21" s="81"/>
      <c r="AU21" s="81"/>
      <c r="AV21" s="81"/>
      <c r="AW21" s="81"/>
      <c r="AX21" s="81"/>
      <c r="AY21" s="81"/>
      <c r="AZ21" s="81"/>
      <c r="BA21" s="81"/>
      <c r="BB21" s="81"/>
      <c r="BC21" s="81"/>
      <c r="BD21" s="81"/>
      <c r="BE21" s="81"/>
      <c r="BF21" s="81"/>
      <c r="BG21" s="81"/>
      <c r="BH21" s="81"/>
      <c r="BI21" s="81"/>
      <c r="BJ21" s="81"/>
      <c r="BK21" s="81"/>
      <c r="BL21" s="81"/>
      <c r="BM21" s="81"/>
      <c r="BN21" s="81"/>
      <c r="BO21" s="81"/>
      <c r="BP21" s="81"/>
      <c r="BQ21" s="81"/>
      <c r="BR21" s="81"/>
      <c r="BS21" s="81"/>
      <c r="BT21" s="81"/>
      <c r="BU21" s="81"/>
      <c r="BV21" s="81"/>
      <c r="BW21" s="81"/>
      <c r="BX21" s="81"/>
      <c r="BY21" s="81"/>
      <c r="BZ21" s="81"/>
      <c r="CA21" s="81"/>
      <c r="CB21" s="81"/>
      <c r="CC21" s="81"/>
      <c r="CD21" s="81"/>
      <c r="CE21" s="81"/>
      <c r="CF21" s="81"/>
      <c r="CG21" s="81"/>
      <c r="CH21" s="81"/>
      <c r="CI21" s="81"/>
      <c r="CJ21" s="81"/>
      <c r="CK21" s="81"/>
      <c r="CL21" s="81"/>
      <c r="CM21" s="81"/>
      <c r="CN21" s="81"/>
      <c r="CO21" s="81"/>
      <c r="CP21" s="81"/>
      <c r="CQ21" s="81"/>
      <c r="CR21" s="81"/>
      <c r="CS21" s="81"/>
      <c r="CT21" s="81"/>
      <c r="CU21" s="81"/>
      <c r="CV21" s="81"/>
      <c r="CW21" s="81"/>
      <c r="CX21" s="81"/>
      <c r="CY21" s="81"/>
      <c r="CZ21" s="81"/>
      <c r="DA21" s="81"/>
      <c r="DB21" s="81"/>
      <c r="DC21" s="81"/>
      <c r="DD21" s="81"/>
      <c r="DE21" s="81"/>
      <c r="DF21" s="81"/>
      <c r="DG21" s="81"/>
      <c r="DH21" s="81"/>
      <c r="DI21" s="81"/>
      <c r="DJ21" s="81"/>
      <c r="DK21" s="81"/>
      <c r="DL21" s="81"/>
      <c r="DM21" s="81"/>
      <c r="DN21" s="81"/>
      <c r="DO21" s="81"/>
      <c r="DP21" s="81"/>
      <c r="DQ21" s="81"/>
      <c r="DR21" s="81"/>
      <c r="DS21" s="81"/>
      <c r="DT21" s="81"/>
      <c r="DU21" s="81"/>
      <c r="DV21" s="81"/>
      <c r="DW21" s="81"/>
      <c r="DX21" s="81"/>
      <c r="DY21" s="81"/>
      <c r="DZ21" s="81"/>
      <c r="EA21" s="81"/>
      <c r="EB21" s="81"/>
      <c r="EC21" s="81"/>
      <c r="ED21" s="81"/>
      <c r="EE21" s="81"/>
      <c r="EF21" s="81"/>
      <c r="EG21" s="81"/>
      <c r="EH21" s="81"/>
      <c r="EI21" s="81"/>
      <c r="EJ21" s="81"/>
      <c r="EK21" s="81"/>
      <c r="EL21" s="81"/>
      <c r="EM21" s="81"/>
      <c r="EN21" s="81"/>
      <c r="EO21" s="81"/>
      <c r="EP21" s="81"/>
      <c r="EQ21" s="81"/>
      <c r="ER21" s="81"/>
      <c r="ES21" s="81"/>
      <c r="ET21" s="81"/>
      <c r="EU21" s="81"/>
      <c r="EV21" s="81"/>
      <c r="EW21" s="81"/>
      <c r="EX21" s="81"/>
      <c r="EY21" s="81"/>
      <c r="EZ21" s="81"/>
      <c r="FA21" s="81"/>
      <c r="FB21" s="81"/>
      <c r="FC21" s="81"/>
      <c r="FD21" s="81"/>
      <c r="FE21" s="81"/>
      <c r="FF21" s="81"/>
      <c r="FG21" s="81"/>
      <c r="FH21" s="81"/>
      <c r="FI21" s="81"/>
      <c r="FJ21" s="81"/>
      <c r="FK21" s="81"/>
      <c r="FL21" s="81"/>
      <c r="FM21" s="81"/>
      <c r="FN21" s="81"/>
      <c r="FO21" s="81"/>
      <c r="FP21" s="81"/>
      <c r="FQ21" s="81"/>
      <c r="FR21" s="81"/>
      <c r="FS21" s="81"/>
      <c r="FT21" s="81"/>
      <c r="FU21" s="81"/>
      <c r="FV21" s="81"/>
      <c r="FW21" s="81"/>
      <c r="FX21" s="81"/>
      <c r="FY21" s="81"/>
      <c r="FZ21" s="81"/>
      <c r="GA21" s="81"/>
      <c r="GB21" s="81"/>
      <c r="GC21" s="81"/>
      <c r="GD21" s="81"/>
      <c r="GE21" s="81"/>
      <c r="GF21" s="81"/>
      <c r="GG21" s="81"/>
      <c r="GH21" s="81"/>
      <c r="GI21" s="81"/>
      <c r="GJ21" s="81"/>
      <c r="GK21" s="81"/>
      <c r="GL21" s="81"/>
      <c r="GM21" s="81"/>
      <c r="GN21" s="81"/>
      <c r="GO21" s="81"/>
      <c r="GP21" s="81"/>
      <c r="GQ21" s="81"/>
      <c r="GR21" s="81"/>
      <c r="GS21" s="81"/>
      <c r="GT21" s="81"/>
      <c r="GU21" s="81"/>
      <c r="GV21" s="81"/>
      <c r="GW21" s="81"/>
      <c r="GX21" s="81"/>
      <c r="GY21" s="81"/>
      <c r="GZ21" s="81"/>
      <c r="HA21" s="81"/>
      <c r="HB21" s="81"/>
      <c r="HC21" s="81"/>
      <c r="HD21" s="81"/>
      <c r="HE21" s="81"/>
      <c r="HF21" s="81"/>
      <c r="HG21" s="81"/>
      <c r="HH21" s="81"/>
      <c r="HI21" s="81"/>
      <c r="HJ21" s="81"/>
      <c r="HK21" s="81"/>
      <c r="HL21" s="81"/>
      <c r="HM21" s="81"/>
      <c r="HN21" s="81"/>
      <c r="HO21" s="81"/>
      <c r="HP21" s="81"/>
      <c r="HQ21" s="81"/>
      <c r="HR21" s="81"/>
      <c r="HS21" s="81"/>
      <c r="HT21" s="81"/>
      <c r="HU21" s="81"/>
      <c r="HV21" s="81"/>
      <c r="HW21" s="81"/>
      <c r="HX21" s="81"/>
      <c r="HY21" s="81"/>
      <c r="HZ21" s="81"/>
      <c r="IA21" s="81"/>
      <c r="IB21" s="81"/>
      <c r="IC21" s="81"/>
      <c r="ID21" s="81"/>
      <c r="IE21" s="81"/>
      <c r="IF21" s="81"/>
      <c r="IG21" s="81"/>
      <c r="IH21" s="81"/>
      <c r="II21" s="81"/>
      <c r="IJ21" s="81"/>
      <c r="IK21" s="81"/>
      <c r="IL21" s="81"/>
      <c r="IM21" s="81"/>
      <c r="IN21" s="81"/>
      <c r="IO21" s="81"/>
      <c r="IP21" s="81"/>
      <c r="IQ21" s="81"/>
      <c r="IR21" s="81"/>
      <c r="IS21" s="81"/>
      <c r="IT21" s="81"/>
      <c r="IU21" s="81"/>
      <c r="IV21" s="81"/>
      <c r="IW21" s="81"/>
      <c r="IX21" s="81"/>
      <c r="IY21" s="81"/>
      <c r="IZ21" s="81"/>
      <c r="JA21" s="81"/>
      <c r="JB21" s="81"/>
      <c r="JC21" s="81"/>
      <c r="JD21" s="81"/>
      <c r="JE21" s="81"/>
      <c r="JF21" s="81"/>
      <c r="JG21" s="81"/>
      <c r="JH21" s="81"/>
      <c r="JI21" s="81"/>
      <c r="JJ21" s="81"/>
      <c r="JK21" s="81"/>
      <c r="JL21" s="81"/>
      <c r="JM21" s="81"/>
      <c r="JN21" s="81"/>
      <c r="JO21" s="81"/>
      <c r="JP21" s="81"/>
      <c r="JQ21" s="81"/>
      <c r="JR21" s="81"/>
      <c r="JS21" s="81"/>
      <c r="JT21" s="81"/>
      <c r="JU21" s="81"/>
      <c r="JV21" s="81"/>
      <c r="JW21" s="81"/>
      <c r="JX21" s="81"/>
      <c r="JY21" s="81"/>
      <c r="JZ21" s="81"/>
      <c r="KA21" s="81"/>
      <c r="KB21" s="81"/>
      <c r="KC21" s="81"/>
      <c r="KD21" s="81"/>
      <c r="KE21" s="81"/>
      <c r="KF21" s="81"/>
      <c r="KG21" s="81"/>
      <c r="KH21" s="81"/>
      <c r="KI21" s="81"/>
      <c r="KJ21" s="81"/>
      <c r="KK21" s="81"/>
      <c r="KL21" s="81"/>
      <c r="KM21" s="81"/>
      <c r="KN21" s="81"/>
      <c r="KO21" s="81"/>
      <c r="KP21" s="81"/>
      <c r="KQ21" s="81"/>
      <c r="KR21" s="81"/>
      <c r="KS21" s="81"/>
      <c r="KT21" s="81"/>
      <c r="KU21" s="81"/>
      <c r="KV21" s="81"/>
      <c r="KW21" s="81"/>
      <c r="KX21" s="81"/>
      <c r="KY21" s="81"/>
      <c r="KZ21" s="81"/>
      <c r="LA21" s="81"/>
      <c r="LB21" s="81"/>
      <c r="LC21" s="81"/>
      <c r="LD21" s="81"/>
      <c r="LE21" s="81"/>
      <c r="LF21" s="81"/>
      <c r="LG21" s="81"/>
      <c r="LH21" s="81"/>
      <c r="LI21" s="81"/>
      <c r="LJ21" s="81"/>
      <c r="LK21" s="81"/>
      <c r="LL21" s="81"/>
      <c r="LM21" s="81"/>
      <c r="LN21" s="81"/>
      <c r="LO21" s="81"/>
      <c r="LP21" s="81"/>
      <c r="LQ21" s="81"/>
      <c r="LR21" s="81"/>
      <c r="LS21" s="81"/>
      <c r="LT21" s="81"/>
      <c r="LU21" s="81"/>
      <c r="LV21" s="81"/>
      <c r="LW21" s="81"/>
      <c r="LX21" s="81"/>
      <c r="LY21" s="81"/>
      <c r="LZ21" s="81"/>
      <c r="MA21" s="81"/>
      <c r="MB21" s="81"/>
      <c r="MC21" s="81"/>
      <c r="MD21" s="81"/>
      <c r="ME21" s="81"/>
      <c r="MF21" s="81"/>
      <c r="MG21" s="81"/>
      <c r="MH21" s="81"/>
      <c r="MI21" s="81"/>
      <c r="MJ21" s="81"/>
      <c r="MK21" s="81"/>
      <c r="ML21" s="81"/>
      <c r="MM21" s="81"/>
      <c r="MN21" s="81"/>
      <c r="MO21" s="81"/>
      <c r="MP21" s="81"/>
      <c r="MQ21" s="81"/>
      <c r="MR21" s="81"/>
      <c r="MS21" s="81"/>
      <c r="MT21" s="81"/>
      <c r="MU21" s="81"/>
      <c r="MV21" s="81"/>
      <c r="MW21" s="81"/>
      <c r="MX21" s="81"/>
      <c r="MY21" s="81"/>
      <c r="MZ21" s="81"/>
      <c r="NA21" s="81"/>
      <c r="NB21" s="81"/>
      <c r="NC21" s="81"/>
      <c r="ND21" s="81"/>
      <c r="NE21" s="81"/>
      <c r="NF21" s="81"/>
      <c r="NG21" s="81"/>
      <c r="NH21" s="81"/>
      <c r="NI21" s="81"/>
      <c r="NJ21" s="81"/>
      <c r="NK21" s="81"/>
      <c r="NL21" s="81"/>
      <c r="NM21" s="81"/>
      <c r="NN21" s="81"/>
      <c r="NO21" s="81"/>
      <c r="NP21" s="81"/>
      <c r="NQ21" s="81"/>
      <c r="NR21" s="81"/>
      <c r="NS21" s="81"/>
      <c r="NT21" s="81"/>
      <c r="NU21" s="81"/>
      <c r="NV21" s="81"/>
      <c r="NW21" s="81"/>
      <c r="NX21" s="81"/>
      <c r="NY21" s="81"/>
      <c r="NZ21" s="81"/>
      <c r="OA21" s="81"/>
      <c r="OB21" s="81"/>
      <c r="OC21" s="81"/>
      <c r="OD21" s="81"/>
      <c r="OE21" s="81"/>
      <c r="OF21" s="81"/>
      <c r="OG21" s="81"/>
      <c r="OH21" s="81"/>
      <c r="OI21" s="81"/>
      <c r="OJ21" s="81"/>
      <c r="OK21" s="81"/>
      <c r="OL21" s="81"/>
      <c r="OM21" s="81"/>
      <c r="ON21" s="81"/>
      <c r="OO21" s="81"/>
      <c r="OP21" s="81"/>
      <c r="OQ21" s="81"/>
      <c r="OR21" s="81"/>
      <c r="OS21" s="81"/>
      <c r="OT21" s="81"/>
      <c r="OU21" s="81"/>
      <c r="OV21" s="81"/>
      <c r="OW21" s="81"/>
      <c r="OX21" s="81"/>
      <c r="OY21" s="81"/>
      <c r="OZ21" s="81"/>
      <c r="PA21" s="81"/>
      <c r="PB21" s="81"/>
      <c r="PC21" s="81"/>
      <c r="PD21" s="81"/>
      <c r="PE21" s="81"/>
      <c r="PF21" s="81"/>
      <c r="PG21" s="81"/>
      <c r="PH21" s="81"/>
      <c r="PI21" s="81"/>
      <c r="PJ21" s="81"/>
    </row>
    <row r="22" spans="1:426" s="80" customFormat="1" ht="15" customHeight="1" x14ac:dyDescent="0.25">
      <c r="A22" s="207" t="s">
        <v>205</v>
      </c>
      <c r="B22" s="110"/>
      <c r="C22" s="110"/>
      <c r="D22" s="250">
        <f>(SUM(D4:D19))</f>
        <v>0.75722767263889323</v>
      </c>
      <c r="E22" s="251">
        <f>(SUM(E4:E19))</f>
        <v>0.75772767263889318</v>
      </c>
      <c r="F22" s="250">
        <v>2.934647197140074</v>
      </c>
      <c r="G22" s="251">
        <v>0.82879999999999998</v>
      </c>
      <c r="H22" s="251">
        <v>0.67756005003122977</v>
      </c>
      <c r="I22" s="251">
        <v>0.6543871471088436</v>
      </c>
      <c r="J22" s="252">
        <v>0.77390000000000003</v>
      </c>
      <c r="K22" s="113">
        <v>1937.4499999999998</v>
      </c>
      <c r="L22" s="111">
        <v>694.4</v>
      </c>
      <c r="M22" s="111">
        <v>373.4</v>
      </c>
      <c r="N22" s="111">
        <v>345.25</v>
      </c>
      <c r="O22" s="112">
        <v>524.4</v>
      </c>
      <c r="P22" s="113">
        <v>1648.6699999999996</v>
      </c>
      <c r="Q22" s="111">
        <v>517.40000000000009</v>
      </c>
      <c r="R22" s="111">
        <v>294.39999999999998</v>
      </c>
      <c r="S22" s="111">
        <v>325.39999999999998</v>
      </c>
      <c r="T22" s="112">
        <v>511.46999999999997</v>
      </c>
      <c r="U22" s="113">
        <v>1561.8</v>
      </c>
      <c r="V22" s="111">
        <v>525.5</v>
      </c>
      <c r="W22" s="111">
        <v>304</v>
      </c>
      <c r="X22" s="111">
        <v>282.2</v>
      </c>
      <c r="Y22" s="112">
        <v>450.09999999999997</v>
      </c>
      <c r="Z22" s="113">
        <v>1662.3893535999998</v>
      </c>
      <c r="AA22" s="111">
        <v>480.44709419999998</v>
      </c>
      <c r="AB22" s="111">
        <v>318.94225940000001</v>
      </c>
      <c r="AC22" s="111">
        <v>304.5</v>
      </c>
      <c r="AD22" s="112">
        <v>558.49999999999989</v>
      </c>
      <c r="AE22" s="113">
        <v>1754.27370791</v>
      </c>
      <c r="AF22" s="111">
        <v>476.17805735000002</v>
      </c>
      <c r="AG22" s="111">
        <v>342.36455655000003</v>
      </c>
      <c r="AH22" s="111">
        <v>388.60314045000007</v>
      </c>
      <c r="AI22" s="112">
        <v>547.12795355999981</v>
      </c>
      <c r="AJ22" s="114">
        <v>1251</v>
      </c>
      <c r="AK22" s="114">
        <v>835</v>
      </c>
      <c r="AL22" s="114">
        <v>423</v>
      </c>
      <c r="AM22" s="114">
        <v>475</v>
      </c>
      <c r="AN22" s="81"/>
      <c r="AO22" s="81"/>
      <c r="AP22" s="81"/>
      <c r="AQ22" s="81"/>
      <c r="AR22" s="81"/>
      <c r="AS22" s="81"/>
      <c r="AT22" s="81"/>
      <c r="AU22" s="81"/>
      <c r="AV22" s="81"/>
      <c r="AW22" s="81"/>
      <c r="AX22" s="81"/>
      <c r="AY22" s="81"/>
      <c r="AZ22" s="81"/>
      <c r="BA22" s="81"/>
      <c r="BB22" s="81"/>
      <c r="BC22" s="81"/>
      <c r="BD22" s="81"/>
      <c r="BE22" s="81"/>
      <c r="BF22" s="81"/>
      <c r="BG22" s="81"/>
      <c r="BH22" s="81"/>
      <c r="BI22" s="81"/>
      <c r="BJ22" s="81"/>
      <c r="BK22" s="81"/>
      <c r="BL22" s="81"/>
      <c r="BM22" s="81"/>
      <c r="BN22" s="81"/>
      <c r="BO22" s="81"/>
      <c r="BP22" s="81"/>
      <c r="BQ22" s="81"/>
      <c r="BR22" s="81"/>
      <c r="BS22" s="81"/>
      <c r="BT22" s="81"/>
      <c r="BU22" s="81"/>
      <c r="BV22" s="81"/>
      <c r="BW22" s="81"/>
      <c r="BX22" s="81"/>
      <c r="BY22" s="81"/>
      <c r="BZ22" s="81"/>
      <c r="CA22" s="81"/>
      <c r="CB22" s="81"/>
      <c r="CC22" s="81"/>
      <c r="CD22" s="81"/>
      <c r="CE22" s="81"/>
      <c r="CF22" s="81"/>
      <c r="CG22" s="81"/>
      <c r="CH22" s="81"/>
      <c r="CI22" s="81"/>
      <c r="CJ22" s="81"/>
      <c r="CK22" s="81"/>
      <c r="CL22" s="81"/>
      <c r="CM22" s="81"/>
      <c r="CN22" s="81"/>
      <c r="CO22" s="81"/>
      <c r="CP22" s="81"/>
      <c r="CQ22" s="81"/>
      <c r="CR22" s="81"/>
      <c r="CS22" s="81"/>
      <c r="CT22" s="81"/>
      <c r="CU22" s="81"/>
      <c r="CV22" s="81"/>
      <c r="CW22" s="81"/>
      <c r="CX22" s="81"/>
      <c r="CY22" s="81"/>
      <c r="CZ22" s="81"/>
      <c r="DA22" s="81"/>
      <c r="DB22" s="81"/>
      <c r="DC22" s="81"/>
      <c r="DD22" s="81"/>
      <c r="DE22" s="81"/>
      <c r="DF22" s="81"/>
      <c r="DG22" s="81"/>
      <c r="DH22" s="81"/>
      <c r="DI22" s="81"/>
      <c r="DJ22" s="81"/>
      <c r="DK22" s="81"/>
      <c r="DL22" s="81"/>
      <c r="DM22" s="81"/>
      <c r="DN22" s="81"/>
      <c r="DO22" s="81"/>
      <c r="DP22" s="81"/>
      <c r="DQ22" s="81"/>
      <c r="DR22" s="81"/>
      <c r="DS22" s="81"/>
      <c r="DT22" s="81"/>
      <c r="DU22" s="81"/>
      <c r="DV22" s="81"/>
      <c r="DW22" s="81"/>
      <c r="DX22" s="81"/>
      <c r="DY22" s="81"/>
      <c r="DZ22" s="81"/>
      <c r="EA22" s="81"/>
      <c r="EB22" s="81"/>
      <c r="EC22" s="81"/>
      <c r="ED22" s="81"/>
      <c r="EE22" s="81"/>
      <c r="EF22" s="81"/>
      <c r="EG22" s="81"/>
      <c r="EH22" s="81"/>
      <c r="EI22" s="81"/>
      <c r="EJ22" s="81"/>
      <c r="EK22" s="81"/>
      <c r="EL22" s="81"/>
      <c r="EM22" s="81"/>
      <c r="EN22" s="81"/>
      <c r="EO22" s="81"/>
      <c r="EP22" s="81"/>
      <c r="EQ22" s="81"/>
      <c r="ER22" s="81"/>
      <c r="ES22" s="81"/>
      <c r="ET22" s="81"/>
      <c r="EU22" s="81"/>
      <c r="EV22" s="81"/>
      <c r="EW22" s="81"/>
      <c r="EX22" s="81"/>
      <c r="EY22" s="81"/>
      <c r="EZ22" s="81"/>
      <c r="FA22" s="81"/>
      <c r="FB22" s="81"/>
      <c r="FC22" s="81"/>
      <c r="FD22" s="81"/>
      <c r="FE22" s="81"/>
      <c r="FF22" s="81"/>
      <c r="FG22" s="81"/>
      <c r="FH22" s="81"/>
      <c r="FI22" s="81"/>
      <c r="FJ22" s="81"/>
      <c r="FK22" s="81"/>
      <c r="FL22" s="81"/>
      <c r="FM22" s="81"/>
      <c r="FN22" s="81"/>
      <c r="FO22" s="81"/>
      <c r="FP22" s="81"/>
      <c r="FQ22" s="81"/>
      <c r="FR22" s="81"/>
      <c r="FS22" s="81"/>
      <c r="FT22" s="81"/>
      <c r="FU22" s="81"/>
      <c r="FV22" s="81"/>
      <c r="FW22" s="81"/>
      <c r="FX22" s="81"/>
      <c r="FY22" s="81"/>
      <c r="FZ22" s="81"/>
      <c r="GA22" s="81"/>
      <c r="GB22" s="81"/>
      <c r="GC22" s="81"/>
      <c r="GD22" s="81"/>
      <c r="GE22" s="81"/>
      <c r="GF22" s="81"/>
      <c r="GG22" s="81"/>
      <c r="GH22" s="81"/>
      <c r="GI22" s="81"/>
      <c r="GJ22" s="81"/>
      <c r="GK22" s="81"/>
      <c r="GL22" s="81"/>
      <c r="GM22" s="81"/>
      <c r="GN22" s="81"/>
      <c r="GO22" s="81"/>
      <c r="GP22" s="81"/>
      <c r="GQ22" s="81"/>
      <c r="GR22" s="81"/>
      <c r="GS22" s="81"/>
      <c r="GT22" s="81"/>
      <c r="GU22" s="81"/>
      <c r="GV22" s="81"/>
      <c r="GW22" s="81"/>
      <c r="GX22" s="81"/>
      <c r="GY22" s="81"/>
      <c r="GZ22" s="81"/>
      <c r="HA22" s="81"/>
      <c r="HB22" s="81"/>
      <c r="HC22" s="81"/>
      <c r="HD22" s="81"/>
      <c r="HE22" s="81"/>
      <c r="HF22" s="81"/>
      <c r="HG22" s="81"/>
      <c r="HH22" s="81"/>
      <c r="HI22" s="81"/>
      <c r="HJ22" s="81"/>
      <c r="HK22" s="81"/>
      <c r="HL22" s="81"/>
      <c r="HM22" s="81"/>
      <c r="HN22" s="81"/>
      <c r="HO22" s="81"/>
      <c r="HP22" s="81"/>
      <c r="HQ22" s="81"/>
      <c r="HR22" s="81"/>
      <c r="HS22" s="81"/>
      <c r="HT22" s="81"/>
      <c r="HU22" s="81"/>
      <c r="HV22" s="81"/>
      <c r="HW22" s="81"/>
      <c r="HX22" s="81"/>
      <c r="HY22" s="81"/>
      <c r="HZ22" s="81"/>
      <c r="IA22" s="81"/>
      <c r="IB22" s="81"/>
      <c r="IC22" s="81"/>
      <c r="ID22" s="81"/>
      <c r="IE22" s="81"/>
      <c r="IF22" s="81"/>
      <c r="IG22" s="81"/>
      <c r="IH22" s="81"/>
      <c r="II22" s="81"/>
      <c r="IJ22" s="81"/>
      <c r="IK22" s="81"/>
      <c r="IL22" s="81"/>
      <c r="IM22" s="81"/>
      <c r="IN22" s="81"/>
      <c r="IO22" s="81"/>
      <c r="IP22" s="81"/>
      <c r="IQ22" s="81"/>
      <c r="IR22" s="81"/>
      <c r="IS22" s="81"/>
      <c r="IT22" s="81"/>
      <c r="IU22" s="81"/>
      <c r="IV22" s="81"/>
      <c r="IW22" s="81"/>
      <c r="IX22" s="81"/>
      <c r="IY22" s="81"/>
      <c r="IZ22" s="81"/>
      <c r="JA22" s="81"/>
      <c r="JB22" s="81"/>
      <c r="JC22" s="81"/>
      <c r="JD22" s="81"/>
      <c r="JE22" s="81"/>
      <c r="JF22" s="81"/>
      <c r="JG22" s="81"/>
      <c r="JH22" s="81"/>
      <c r="JI22" s="81"/>
      <c r="JJ22" s="81"/>
      <c r="JK22" s="81"/>
      <c r="JL22" s="81"/>
      <c r="JM22" s="81"/>
      <c r="JN22" s="81"/>
      <c r="JO22" s="81"/>
      <c r="JP22" s="81"/>
      <c r="JQ22" s="81"/>
      <c r="JR22" s="81"/>
      <c r="JS22" s="81"/>
      <c r="JT22" s="81"/>
      <c r="JU22" s="81"/>
      <c r="JV22" s="81"/>
      <c r="JW22" s="81"/>
      <c r="JX22" s="81"/>
      <c r="JY22" s="81"/>
      <c r="JZ22" s="81"/>
      <c r="KA22" s="81"/>
      <c r="KB22" s="81"/>
      <c r="KC22" s="81"/>
      <c r="KD22" s="81"/>
      <c r="KE22" s="81"/>
      <c r="KF22" s="81"/>
      <c r="KG22" s="81"/>
      <c r="KH22" s="81"/>
      <c r="KI22" s="81"/>
      <c r="KJ22" s="81"/>
      <c r="KK22" s="81"/>
      <c r="KL22" s="81"/>
      <c r="KM22" s="81"/>
      <c r="KN22" s="81"/>
      <c r="KO22" s="81"/>
      <c r="KP22" s="81"/>
      <c r="KQ22" s="81"/>
      <c r="KR22" s="81"/>
      <c r="KS22" s="81"/>
      <c r="KT22" s="81"/>
      <c r="KU22" s="81"/>
      <c r="KV22" s="81"/>
      <c r="KW22" s="81"/>
      <c r="KX22" s="81"/>
      <c r="KY22" s="81"/>
      <c r="KZ22" s="81"/>
      <c r="LA22" s="81"/>
      <c r="LB22" s="81"/>
      <c r="LC22" s="81"/>
      <c r="LD22" s="81"/>
      <c r="LE22" s="81"/>
      <c r="LF22" s="81"/>
      <c r="LG22" s="81"/>
      <c r="LH22" s="81"/>
      <c r="LI22" s="81"/>
      <c r="LJ22" s="81"/>
      <c r="LK22" s="81"/>
      <c r="LL22" s="81"/>
      <c r="LM22" s="81"/>
      <c r="LN22" s="81"/>
      <c r="LO22" s="81"/>
      <c r="LP22" s="81"/>
      <c r="LQ22" s="81"/>
      <c r="LR22" s="81"/>
      <c r="LS22" s="81"/>
      <c r="LT22" s="81"/>
      <c r="LU22" s="81"/>
      <c r="LV22" s="81"/>
      <c r="LW22" s="81"/>
      <c r="LX22" s="81"/>
      <c r="LY22" s="81"/>
      <c r="LZ22" s="81"/>
      <c r="MA22" s="81"/>
      <c r="MB22" s="81"/>
      <c r="MC22" s="81"/>
      <c r="MD22" s="81"/>
      <c r="ME22" s="81"/>
      <c r="MF22" s="81"/>
      <c r="MG22" s="81"/>
      <c r="MH22" s="81"/>
      <c r="MI22" s="81"/>
      <c r="MJ22" s="81"/>
      <c r="MK22" s="81"/>
      <c r="ML22" s="81"/>
      <c r="MM22" s="81"/>
      <c r="MN22" s="81"/>
      <c r="MO22" s="81"/>
      <c r="MP22" s="81"/>
      <c r="MQ22" s="81"/>
      <c r="MR22" s="81"/>
      <c r="MS22" s="81"/>
      <c r="MT22" s="81"/>
      <c r="MU22" s="81"/>
      <c r="MV22" s="81"/>
      <c r="MW22" s="81"/>
      <c r="MX22" s="81"/>
      <c r="MY22" s="81"/>
      <c r="MZ22" s="81"/>
      <c r="NA22" s="81"/>
      <c r="NB22" s="81"/>
      <c r="NC22" s="81"/>
      <c r="ND22" s="81"/>
      <c r="NE22" s="81"/>
      <c r="NF22" s="81"/>
      <c r="NG22" s="81"/>
      <c r="NH22" s="81"/>
      <c r="NI22" s="81"/>
      <c r="NJ22" s="81"/>
      <c r="NK22" s="81"/>
      <c r="NL22" s="81"/>
      <c r="NM22" s="81"/>
      <c r="NN22" s="81"/>
      <c r="NO22" s="81"/>
      <c r="NP22" s="81"/>
      <c r="NQ22" s="81"/>
      <c r="NR22" s="81"/>
      <c r="NS22" s="81"/>
      <c r="NT22" s="81"/>
      <c r="NU22" s="81"/>
      <c r="NV22" s="81"/>
      <c r="NW22" s="81"/>
      <c r="NX22" s="81"/>
      <c r="NY22" s="81"/>
      <c r="NZ22" s="81"/>
      <c r="OA22" s="81"/>
      <c r="OB22" s="81"/>
      <c r="OC22" s="81"/>
      <c r="OD22" s="81"/>
      <c r="OE22" s="81"/>
      <c r="OF22" s="81"/>
      <c r="OG22" s="81"/>
      <c r="OH22" s="81"/>
      <c r="OI22" s="81"/>
      <c r="OJ22" s="81"/>
      <c r="OK22" s="81"/>
      <c r="OL22" s="81"/>
      <c r="OM22" s="81"/>
      <c r="ON22" s="81"/>
      <c r="OO22" s="81"/>
      <c r="OP22" s="81"/>
      <c r="OQ22" s="81"/>
      <c r="OR22" s="81"/>
      <c r="OS22" s="81"/>
      <c r="OT22" s="81"/>
      <c r="OU22" s="81"/>
      <c r="OV22" s="81"/>
      <c r="OW22" s="81"/>
      <c r="OX22" s="81"/>
      <c r="OY22" s="81"/>
      <c r="OZ22" s="81"/>
      <c r="PA22" s="81"/>
      <c r="PB22" s="81"/>
      <c r="PC22" s="81"/>
      <c r="PD22" s="81"/>
      <c r="PE22" s="81"/>
      <c r="PF22" s="81"/>
      <c r="PG22" s="81"/>
      <c r="PH22" s="81"/>
      <c r="PI22" s="81"/>
      <c r="PJ22" s="81"/>
    </row>
    <row r="23" spans="1:426" x14ac:dyDescent="0.25">
      <c r="A23" s="160" t="s">
        <v>206</v>
      </c>
      <c r="B23" s="115"/>
      <c r="C23" s="115"/>
      <c r="D23" s="115"/>
      <c r="E23" s="115"/>
      <c r="F23" s="222"/>
      <c r="G23" s="209"/>
      <c r="H23" s="210"/>
      <c r="I23" s="211"/>
      <c r="J23" s="212"/>
      <c r="K23" s="208"/>
      <c r="L23" s="211"/>
      <c r="M23" s="211"/>
      <c r="N23" s="211"/>
      <c r="O23" s="211"/>
      <c r="P23" s="208"/>
      <c r="Q23" s="116"/>
      <c r="U23" s="116"/>
      <c r="V23" s="116"/>
      <c r="AA23" s="116"/>
      <c r="AF23" s="116"/>
      <c r="AN23"/>
      <c r="AO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  <c r="IT23"/>
      <c r="IU23"/>
      <c r="IV23"/>
      <c r="IW23"/>
      <c r="IX23"/>
      <c r="IY23"/>
      <c r="IZ23"/>
      <c r="JA23"/>
      <c r="JB23"/>
      <c r="JC23"/>
      <c r="JD23"/>
      <c r="JE23"/>
      <c r="JF23"/>
      <c r="JG23"/>
      <c r="JH23"/>
      <c r="JI23"/>
      <c r="JJ23"/>
      <c r="JK23"/>
      <c r="JL23"/>
      <c r="JM23"/>
      <c r="JN23"/>
      <c r="JO23"/>
      <c r="JP23"/>
      <c r="JQ23"/>
      <c r="JR23"/>
      <c r="JS23"/>
      <c r="JT23"/>
      <c r="JU23"/>
      <c r="JV23"/>
      <c r="JW23"/>
      <c r="JX23"/>
      <c r="JY23"/>
      <c r="JZ23"/>
      <c r="KA23"/>
      <c r="KB23"/>
      <c r="KC23"/>
      <c r="KD23"/>
      <c r="KE23"/>
      <c r="KF23"/>
      <c r="KG23"/>
      <c r="KH23"/>
      <c r="KI23"/>
      <c r="KJ23"/>
      <c r="KK23"/>
      <c r="KL23"/>
      <c r="KM23"/>
      <c r="KN23"/>
      <c r="KO23"/>
      <c r="KP23"/>
      <c r="KQ23"/>
      <c r="KR23"/>
      <c r="KS23"/>
      <c r="KT23"/>
      <c r="KU23"/>
      <c r="KV23"/>
      <c r="KW23"/>
      <c r="KX23"/>
      <c r="KY23"/>
      <c r="KZ23"/>
      <c r="LA23"/>
      <c r="LB23"/>
      <c r="LC23"/>
      <c r="LD23"/>
      <c r="LE23"/>
      <c r="LF23"/>
      <c r="LG23"/>
      <c r="LH23"/>
      <c r="LI23"/>
      <c r="LJ23"/>
      <c r="LK23"/>
      <c r="LL23"/>
      <c r="LM23"/>
      <c r="LN23"/>
      <c r="LO23"/>
      <c r="LP23"/>
      <c r="LQ23"/>
      <c r="LR23"/>
      <c r="LS23"/>
      <c r="LT23"/>
      <c r="LU23"/>
      <c r="LV23"/>
      <c r="LW23"/>
      <c r="LX23"/>
      <c r="LY23"/>
      <c r="LZ23"/>
      <c r="MA23"/>
      <c r="MB23"/>
      <c r="MC23"/>
      <c r="MD23"/>
      <c r="ME23"/>
      <c r="MF23"/>
      <c r="MG23"/>
      <c r="MH23"/>
      <c r="MI23"/>
      <c r="MJ23"/>
      <c r="MK23"/>
      <c r="ML23"/>
      <c r="MM23"/>
      <c r="MN23"/>
      <c r="MO23"/>
      <c r="MP23"/>
      <c r="MQ23"/>
      <c r="MR23"/>
      <c r="MS23"/>
      <c r="MT23"/>
      <c r="MU23"/>
      <c r="MV23"/>
      <c r="MW23"/>
      <c r="MX23"/>
      <c r="MY23"/>
      <c r="MZ23"/>
      <c r="NA23"/>
      <c r="NB23"/>
      <c r="NC23"/>
      <c r="ND23"/>
      <c r="NE23"/>
      <c r="NF23"/>
      <c r="NG23"/>
      <c r="NH23"/>
      <c r="NI23"/>
      <c r="NJ23"/>
      <c r="NK23"/>
      <c r="NL23"/>
      <c r="NM23"/>
      <c r="NN23"/>
      <c r="NO23"/>
      <c r="NP23"/>
      <c r="NQ23"/>
      <c r="NR23"/>
      <c r="NS23"/>
      <c r="NT23"/>
      <c r="NU23"/>
      <c r="NV23"/>
      <c r="NW23"/>
      <c r="NX23"/>
      <c r="NY23"/>
      <c r="NZ23"/>
      <c r="OA23"/>
      <c r="OB23"/>
      <c r="OC23"/>
      <c r="OD23"/>
      <c r="OE23"/>
      <c r="OF23"/>
      <c r="OG23"/>
      <c r="OH23"/>
      <c r="OI23"/>
      <c r="OJ23"/>
      <c r="OK23"/>
      <c r="OL23"/>
      <c r="OM23"/>
      <c r="ON23"/>
      <c r="OO23"/>
      <c r="OP23"/>
      <c r="OQ23"/>
      <c r="OR23"/>
      <c r="OS23"/>
      <c r="OT23"/>
      <c r="OU23"/>
      <c r="OV23"/>
      <c r="OW23"/>
      <c r="OX23"/>
      <c r="OY23"/>
      <c r="OZ23"/>
      <c r="PA23"/>
      <c r="PB23"/>
      <c r="PC23"/>
      <c r="PD23"/>
      <c r="PE23"/>
      <c r="PF23"/>
      <c r="PG23"/>
      <c r="PH23"/>
      <c r="PI23"/>
      <c r="PJ23"/>
    </row>
    <row r="24" spans="1:426" x14ac:dyDescent="0.25">
      <c r="A24" s="160" t="s">
        <v>207</v>
      </c>
      <c r="B24" s="115"/>
      <c r="C24" s="115"/>
      <c r="D24" s="115"/>
      <c r="E24" s="115"/>
      <c r="F24" s="222"/>
      <c r="G24" s="209"/>
      <c r="H24" s="210"/>
      <c r="I24" s="211"/>
      <c r="J24" s="211"/>
      <c r="K24" s="208"/>
      <c r="L24" s="211"/>
      <c r="M24" s="211"/>
      <c r="N24" s="211"/>
      <c r="O24" s="211"/>
      <c r="P24" s="208"/>
      <c r="Q24" s="116"/>
      <c r="U24" s="116"/>
      <c r="V24" s="116"/>
      <c r="AA24" s="116"/>
      <c r="AF24" s="116"/>
      <c r="AN24"/>
      <c r="AO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  <c r="IS24"/>
      <c r="IT24"/>
      <c r="IU24"/>
      <c r="IV24"/>
      <c r="IW24"/>
      <c r="IX24"/>
      <c r="IY24"/>
      <c r="IZ24"/>
      <c r="JA24"/>
      <c r="JB24"/>
      <c r="JC24"/>
      <c r="JD24"/>
      <c r="JE24"/>
      <c r="JF24"/>
      <c r="JG24"/>
      <c r="JH24"/>
      <c r="JI24"/>
      <c r="JJ24"/>
      <c r="JK24"/>
      <c r="JL24"/>
      <c r="JM24"/>
      <c r="JN24"/>
      <c r="JO24"/>
      <c r="JP24"/>
      <c r="JQ24"/>
      <c r="JR24"/>
      <c r="JS24"/>
      <c r="JT24"/>
      <c r="JU24"/>
      <c r="JV24"/>
      <c r="JW24"/>
      <c r="JX24"/>
      <c r="JY24"/>
      <c r="JZ24"/>
      <c r="KA24"/>
      <c r="KB24"/>
      <c r="KC24"/>
      <c r="KD24"/>
      <c r="KE24"/>
      <c r="KF24"/>
      <c r="KG24"/>
      <c r="KH24"/>
      <c r="KI24"/>
      <c r="KJ24"/>
      <c r="KK24"/>
      <c r="KL24"/>
      <c r="KM24"/>
      <c r="KN24"/>
      <c r="KO24"/>
      <c r="KP24"/>
      <c r="KQ24"/>
      <c r="KR24"/>
      <c r="KS24"/>
      <c r="KT24"/>
      <c r="KU24"/>
      <c r="KV24"/>
      <c r="KW24"/>
      <c r="KX24"/>
      <c r="KY24"/>
      <c r="KZ24"/>
      <c r="LA24"/>
      <c r="LB24"/>
      <c r="LC24"/>
      <c r="LD24"/>
      <c r="LE24"/>
      <c r="LF24"/>
      <c r="LG24"/>
      <c r="LH24"/>
      <c r="LI24"/>
      <c r="LJ24"/>
      <c r="LK24"/>
      <c r="LL24"/>
      <c r="LM24"/>
      <c r="LN24"/>
      <c r="LO24"/>
      <c r="LP24"/>
      <c r="LQ24"/>
      <c r="LR24"/>
      <c r="LS24"/>
      <c r="LT24"/>
      <c r="LU24"/>
      <c r="LV24"/>
      <c r="LW24"/>
      <c r="LX24"/>
      <c r="LY24"/>
      <c r="LZ24"/>
      <c r="MA24"/>
      <c r="MB24"/>
      <c r="MC24"/>
      <c r="MD24"/>
      <c r="ME24"/>
      <c r="MF24"/>
      <c r="MG24"/>
      <c r="MH24"/>
      <c r="MI24"/>
      <c r="MJ24"/>
      <c r="MK24"/>
      <c r="ML24"/>
      <c r="MM24"/>
      <c r="MN24"/>
      <c r="MO24"/>
      <c r="MP24"/>
      <c r="MQ24"/>
      <c r="MR24"/>
      <c r="MS24"/>
      <c r="MT24"/>
      <c r="MU24"/>
      <c r="MV24"/>
      <c r="MW24"/>
      <c r="MX24"/>
      <c r="MY24"/>
      <c r="MZ24"/>
      <c r="NA24"/>
      <c r="NB24"/>
      <c r="NC24"/>
      <c r="ND24"/>
      <c r="NE24"/>
      <c r="NF24"/>
      <c r="NG24"/>
      <c r="NH24"/>
      <c r="NI24"/>
      <c r="NJ24"/>
      <c r="NK24"/>
      <c r="NL24"/>
      <c r="NM24"/>
      <c r="NN24"/>
      <c r="NO24"/>
      <c r="NP24"/>
      <c r="NQ24"/>
      <c r="NR24"/>
      <c r="NS24"/>
      <c r="NT24"/>
      <c r="NU24"/>
      <c r="NV24"/>
      <c r="NW24"/>
      <c r="NX24"/>
      <c r="NY24"/>
      <c r="NZ24"/>
      <c r="OA24"/>
      <c r="OB24"/>
      <c r="OC24"/>
      <c r="OD24"/>
      <c r="OE24"/>
      <c r="OF24"/>
      <c r="OG24"/>
      <c r="OH24"/>
      <c r="OI24"/>
      <c r="OJ24"/>
      <c r="OK24"/>
      <c r="OL24"/>
      <c r="OM24"/>
      <c r="ON24"/>
      <c r="OO24"/>
      <c r="OP24"/>
      <c r="OQ24"/>
      <c r="OR24"/>
      <c r="OS24"/>
      <c r="OT24"/>
      <c r="OU24"/>
      <c r="OV24"/>
      <c r="OW24"/>
      <c r="OX24"/>
      <c r="OY24"/>
      <c r="OZ24"/>
      <c r="PA24"/>
      <c r="PB24"/>
      <c r="PC24"/>
      <c r="PD24"/>
      <c r="PE24"/>
      <c r="PF24"/>
      <c r="PG24"/>
      <c r="PH24"/>
      <c r="PI24"/>
      <c r="PJ24"/>
    </row>
    <row r="25" spans="1:426" x14ac:dyDescent="0.25">
      <c r="B25" s="115"/>
      <c r="C25" s="115"/>
      <c r="D25" s="254"/>
      <c r="E25" s="254"/>
      <c r="F25" s="254"/>
      <c r="G25" s="254"/>
      <c r="H25" s="254"/>
      <c r="I25" s="254"/>
      <c r="J25" s="254"/>
      <c r="K25" s="254"/>
      <c r="L25" s="254"/>
      <c r="M25" s="254"/>
      <c r="N25" s="254"/>
      <c r="O25" s="254"/>
      <c r="P25" s="254"/>
      <c r="Q25" s="254"/>
      <c r="R25" s="254"/>
      <c r="S25" s="254"/>
      <c r="T25" s="254"/>
      <c r="V25" s="116"/>
      <c r="AA25" s="116"/>
      <c r="AF25" s="116"/>
      <c r="AN25"/>
      <c r="AO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  <c r="IS25"/>
      <c r="IT25"/>
      <c r="IU25"/>
      <c r="IV25"/>
      <c r="IW25"/>
      <c r="IX25"/>
      <c r="IY25"/>
      <c r="IZ25"/>
      <c r="JA25"/>
      <c r="JB25"/>
      <c r="JC25"/>
      <c r="JD25"/>
      <c r="JE25"/>
      <c r="JF25"/>
      <c r="JG25"/>
      <c r="JH25"/>
      <c r="JI25"/>
      <c r="JJ25"/>
      <c r="JK25"/>
      <c r="JL25"/>
      <c r="JM25"/>
      <c r="JN25"/>
      <c r="JO25"/>
      <c r="JP25"/>
      <c r="JQ25"/>
      <c r="JR25"/>
      <c r="JS25"/>
      <c r="JT25"/>
      <c r="JU25"/>
      <c r="JV25"/>
      <c r="JW25"/>
      <c r="JX25"/>
      <c r="JY25"/>
      <c r="JZ25"/>
      <c r="KA25"/>
      <c r="KB25"/>
      <c r="KC25"/>
      <c r="KD25"/>
      <c r="KE25"/>
      <c r="KF25"/>
      <c r="KG25"/>
      <c r="KH25"/>
      <c r="KI25"/>
      <c r="KJ25"/>
      <c r="KK25"/>
      <c r="KL25"/>
      <c r="KM25"/>
      <c r="KN25"/>
      <c r="KO25"/>
      <c r="KP25"/>
      <c r="KQ25"/>
      <c r="KR25"/>
      <c r="KS25"/>
      <c r="KT25"/>
      <c r="KU25"/>
      <c r="KV25"/>
      <c r="KW25"/>
      <c r="KX25"/>
      <c r="KY25"/>
      <c r="KZ25"/>
      <c r="LA25"/>
      <c r="LB25"/>
      <c r="LC25"/>
      <c r="LD25"/>
      <c r="LE25"/>
      <c r="LF25"/>
      <c r="LG25"/>
      <c r="LH25"/>
      <c r="LI25"/>
      <c r="LJ25"/>
      <c r="LK25"/>
      <c r="LL25"/>
      <c r="LM25"/>
      <c r="LN25"/>
      <c r="LO25"/>
      <c r="LP25"/>
      <c r="LQ25"/>
      <c r="LR25"/>
      <c r="LS25"/>
      <c r="LT25"/>
      <c r="LU25"/>
      <c r="LV25"/>
      <c r="LW25"/>
      <c r="LX25"/>
      <c r="LY25"/>
      <c r="LZ25"/>
      <c r="MA25"/>
      <c r="MB25"/>
      <c r="MC25"/>
      <c r="MD25"/>
      <c r="ME25"/>
      <c r="MF25"/>
      <c r="MG25"/>
      <c r="MH25"/>
      <c r="MI25"/>
      <c r="MJ25"/>
      <c r="MK25"/>
      <c r="ML25"/>
      <c r="MM25"/>
      <c r="MN25"/>
      <c r="MO25"/>
      <c r="MP25"/>
      <c r="MQ25"/>
      <c r="MR25"/>
      <c r="MS25"/>
      <c r="MT25"/>
      <c r="MU25"/>
      <c r="MV25"/>
      <c r="MW25"/>
      <c r="MX25"/>
      <c r="MY25"/>
      <c r="MZ25"/>
      <c r="NA25"/>
      <c r="NB25"/>
      <c r="NC25"/>
      <c r="ND25"/>
      <c r="NE25"/>
      <c r="NF25"/>
      <c r="NG25"/>
      <c r="NH25"/>
      <c r="NI25"/>
      <c r="NJ25"/>
      <c r="NK25"/>
      <c r="NL25"/>
      <c r="NM25"/>
      <c r="NN25"/>
      <c r="NO25"/>
      <c r="NP25"/>
      <c r="NQ25"/>
      <c r="NR25"/>
      <c r="NS25"/>
      <c r="NT25"/>
      <c r="NU25"/>
      <c r="NV25"/>
      <c r="NW25"/>
      <c r="NX25"/>
      <c r="NY25"/>
      <c r="NZ25"/>
      <c r="OA25"/>
      <c r="OB25"/>
      <c r="OC25"/>
      <c r="OD25"/>
      <c r="OE25"/>
      <c r="OF25"/>
      <c r="OG25"/>
      <c r="OH25"/>
      <c r="OI25"/>
      <c r="OJ25"/>
      <c r="OK25"/>
      <c r="OL25"/>
      <c r="OM25"/>
      <c r="ON25"/>
      <c r="OO25"/>
      <c r="OP25"/>
      <c r="OQ25"/>
      <c r="OR25"/>
      <c r="OS25"/>
      <c r="OT25"/>
      <c r="OU25"/>
      <c r="OV25"/>
      <c r="OW25"/>
      <c r="OX25"/>
      <c r="OY25"/>
      <c r="OZ25"/>
      <c r="PA25"/>
      <c r="PB25"/>
      <c r="PC25"/>
      <c r="PD25"/>
      <c r="PE25"/>
      <c r="PF25"/>
      <c r="PG25"/>
      <c r="PH25"/>
      <c r="PI25"/>
      <c r="PJ25"/>
    </row>
    <row r="26" spans="1:426" x14ac:dyDescent="0.25">
      <c r="A26" s="117" t="s">
        <v>208</v>
      </c>
      <c r="B26" s="118"/>
      <c r="C26" s="121"/>
      <c r="D26" s="121"/>
      <c r="E26" s="121"/>
      <c r="F26" s="121"/>
      <c r="G26" s="121"/>
      <c r="H26" s="121"/>
      <c r="K26" s="82"/>
      <c r="P26" s="119"/>
      <c r="AN26"/>
      <c r="AO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  <c r="IR26"/>
      <c r="IS26"/>
      <c r="IT26"/>
      <c r="IU26"/>
      <c r="IV26"/>
      <c r="IW26"/>
      <c r="IX26"/>
      <c r="IY26"/>
      <c r="IZ26"/>
      <c r="JA26"/>
      <c r="JB26"/>
      <c r="JC26"/>
      <c r="JD26"/>
      <c r="JE26"/>
      <c r="JF26"/>
      <c r="JG26"/>
      <c r="JH26"/>
      <c r="JI26"/>
      <c r="JJ26"/>
      <c r="JK26"/>
      <c r="JL26"/>
      <c r="JM26"/>
      <c r="JN26"/>
      <c r="JO26"/>
      <c r="JP26"/>
      <c r="JQ26"/>
      <c r="JR26"/>
      <c r="JS26"/>
      <c r="JT26"/>
      <c r="JU26"/>
      <c r="JV26"/>
      <c r="JW26"/>
      <c r="JX26"/>
      <c r="JY26"/>
      <c r="JZ26"/>
      <c r="KA26"/>
      <c r="KB26"/>
      <c r="KC26"/>
      <c r="KD26"/>
      <c r="KE26"/>
      <c r="KF26"/>
      <c r="KG26"/>
      <c r="KH26"/>
      <c r="KI26"/>
      <c r="KJ26"/>
      <c r="KK26"/>
      <c r="KL26"/>
      <c r="KM26"/>
      <c r="KN26"/>
      <c r="KO26"/>
      <c r="KP26"/>
      <c r="KQ26"/>
      <c r="KR26"/>
      <c r="KS26"/>
      <c r="KT26"/>
      <c r="KU26"/>
      <c r="KV26"/>
      <c r="KW26"/>
      <c r="KX26"/>
      <c r="KY26"/>
      <c r="KZ26"/>
      <c r="LA26"/>
      <c r="LB26"/>
      <c r="LC26"/>
      <c r="LD26"/>
      <c r="LE26"/>
      <c r="LF26"/>
      <c r="LG26"/>
      <c r="LH26"/>
      <c r="LI26"/>
      <c r="LJ26"/>
      <c r="LK26"/>
      <c r="LL26"/>
      <c r="LM26"/>
      <c r="LN26"/>
      <c r="LO26"/>
      <c r="LP26"/>
      <c r="LQ26"/>
      <c r="LR26"/>
      <c r="LS26"/>
      <c r="LT26"/>
      <c r="LU26"/>
      <c r="LV26"/>
      <c r="LW26"/>
      <c r="LX26"/>
      <c r="LY26"/>
      <c r="LZ26"/>
      <c r="MA26"/>
      <c r="MB26"/>
      <c r="MC26"/>
      <c r="MD26"/>
      <c r="ME26"/>
      <c r="MF26"/>
      <c r="MG26"/>
      <c r="MH26"/>
      <c r="MI26"/>
      <c r="MJ26"/>
      <c r="MK26"/>
      <c r="ML26"/>
      <c r="MM26"/>
      <c r="MN26"/>
      <c r="MO26"/>
      <c r="MP26"/>
      <c r="MQ26"/>
      <c r="MR26"/>
      <c r="MS26"/>
      <c r="MT26"/>
      <c r="MU26"/>
      <c r="MV26"/>
      <c r="MW26"/>
      <c r="MX26"/>
      <c r="MY26"/>
      <c r="MZ26"/>
      <c r="NA26"/>
      <c r="NB26"/>
      <c r="NC26"/>
      <c r="ND26"/>
      <c r="NE26"/>
      <c r="NF26"/>
      <c r="NG26"/>
      <c r="NH26"/>
      <c r="NI26"/>
      <c r="NJ26"/>
      <c r="NK26"/>
      <c r="NL26"/>
      <c r="NM26"/>
      <c r="NN26"/>
      <c r="NO26"/>
      <c r="NP26"/>
      <c r="NQ26"/>
      <c r="NR26"/>
      <c r="NS26"/>
      <c r="NT26"/>
      <c r="NU26"/>
      <c r="NV26"/>
      <c r="NW26"/>
      <c r="NX26"/>
      <c r="NY26"/>
      <c r="NZ26"/>
      <c r="OA26"/>
      <c r="OB26"/>
      <c r="OC26"/>
      <c r="OD26"/>
      <c r="OE26"/>
      <c r="OF26"/>
      <c r="OG26"/>
      <c r="OH26"/>
      <c r="OI26"/>
      <c r="OJ26"/>
      <c r="OK26"/>
      <c r="OL26"/>
      <c r="OM26"/>
      <c r="ON26"/>
      <c r="OO26"/>
      <c r="OP26"/>
      <c r="OQ26"/>
      <c r="OR26"/>
      <c r="OS26"/>
      <c r="OT26"/>
      <c r="OU26"/>
      <c r="OV26"/>
      <c r="OW26"/>
      <c r="OX26"/>
      <c r="OY26"/>
      <c r="OZ26"/>
      <c r="PA26"/>
      <c r="PB26"/>
      <c r="PC26"/>
      <c r="PD26"/>
      <c r="PE26"/>
      <c r="PF26"/>
      <c r="PG26"/>
      <c r="PH26"/>
      <c r="PI26"/>
      <c r="PJ26"/>
    </row>
    <row r="27" spans="1:426" x14ac:dyDescent="0.25">
      <c r="A27" s="120" t="s">
        <v>223</v>
      </c>
      <c r="B27" s="121"/>
      <c r="C27" s="121"/>
      <c r="D27" s="121"/>
      <c r="E27" s="121"/>
      <c r="F27" s="121"/>
      <c r="G27" s="121"/>
      <c r="H27" s="121"/>
      <c r="K27" s="82"/>
      <c r="P27" s="119"/>
      <c r="AN27"/>
      <c r="AO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  <c r="IT27"/>
      <c r="IU27"/>
      <c r="IV27"/>
      <c r="IW27"/>
      <c r="IX27"/>
      <c r="IY27"/>
      <c r="IZ27"/>
      <c r="JA27"/>
      <c r="JB27"/>
      <c r="JC27"/>
      <c r="JD27"/>
      <c r="JE27"/>
      <c r="JF27"/>
      <c r="JG27"/>
      <c r="JH27"/>
      <c r="JI27"/>
      <c r="JJ27"/>
      <c r="JK27"/>
      <c r="JL27"/>
      <c r="JM27"/>
      <c r="JN27"/>
      <c r="JO27"/>
      <c r="JP27"/>
      <c r="JQ27"/>
      <c r="JR27"/>
      <c r="JS27"/>
      <c r="JT27"/>
      <c r="JU27"/>
      <c r="JV27"/>
      <c r="JW27"/>
      <c r="JX27"/>
      <c r="JY27"/>
      <c r="JZ27"/>
      <c r="KA27"/>
      <c r="KB27"/>
      <c r="KC27"/>
      <c r="KD27"/>
      <c r="KE27"/>
      <c r="KF27"/>
      <c r="KG27"/>
      <c r="KH27"/>
      <c r="KI27"/>
      <c r="KJ27"/>
      <c r="KK27"/>
      <c r="KL27"/>
      <c r="KM27"/>
      <c r="KN27"/>
      <c r="KO27"/>
      <c r="KP27"/>
      <c r="KQ27"/>
      <c r="KR27"/>
      <c r="KS27"/>
      <c r="KT27"/>
      <c r="KU27"/>
      <c r="KV27"/>
      <c r="KW27"/>
      <c r="KX27"/>
      <c r="KY27"/>
      <c r="KZ27"/>
      <c r="LA27"/>
      <c r="LB27"/>
      <c r="LC27"/>
      <c r="LD27"/>
      <c r="LE27"/>
      <c r="LF27"/>
      <c r="LG27"/>
      <c r="LH27"/>
      <c r="LI27"/>
      <c r="LJ27"/>
      <c r="LK27"/>
      <c r="LL27"/>
      <c r="LM27"/>
      <c r="LN27"/>
      <c r="LO27"/>
      <c r="LP27"/>
      <c r="LQ27"/>
      <c r="LR27"/>
      <c r="LS27"/>
      <c r="LT27"/>
      <c r="LU27"/>
      <c r="LV27"/>
      <c r="LW27"/>
      <c r="LX27"/>
      <c r="LY27"/>
      <c r="LZ27"/>
      <c r="MA27"/>
      <c r="MB27"/>
      <c r="MC27"/>
      <c r="MD27"/>
      <c r="ME27"/>
      <c r="MF27"/>
      <c r="MG27"/>
      <c r="MH27"/>
      <c r="MI27"/>
      <c r="MJ27"/>
      <c r="MK27"/>
      <c r="ML27"/>
      <c r="MM27"/>
      <c r="MN27"/>
      <c r="MO27"/>
      <c r="MP27"/>
      <c r="MQ27"/>
      <c r="MR27"/>
      <c r="MS27"/>
      <c r="MT27"/>
      <c r="MU27"/>
      <c r="MV27"/>
      <c r="MW27"/>
      <c r="MX27"/>
      <c r="MY27"/>
      <c r="MZ27"/>
      <c r="NA27"/>
      <c r="NB27"/>
      <c r="NC27"/>
      <c r="ND27"/>
      <c r="NE27"/>
      <c r="NF27"/>
      <c r="NG27"/>
      <c r="NH27"/>
      <c r="NI27"/>
      <c r="NJ27"/>
      <c r="NK27"/>
      <c r="NL27"/>
      <c r="NM27"/>
      <c r="NN27"/>
      <c r="NO27"/>
      <c r="NP27"/>
      <c r="NQ27"/>
      <c r="NR27"/>
      <c r="NS27"/>
      <c r="NT27"/>
      <c r="NU27"/>
      <c r="NV27"/>
      <c r="NW27"/>
      <c r="NX27"/>
      <c r="NY27"/>
      <c r="NZ27"/>
      <c r="OA27"/>
      <c r="OB27"/>
      <c r="OC27"/>
      <c r="OD27"/>
      <c r="OE27"/>
      <c r="OF27"/>
      <c r="OG27"/>
      <c r="OH27"/>
      <c r="OI27"/>
      <c r="OJ27"/>
      <c r="OK27"/>
      <c r="OL27"/>
      <c r="OM27"/>
      <c r="ON27"/>
      <c r="OO27"/>
      <c r="OP27"/>
      <c r="OQ27"/>
      <c r="OR27"/>
      <c r="OS27"/>
      <c r="OT27"/>
      <c r="OU27"/>
      <c r="OV27"/>
      <c r="OW27"/>
      <c r="OX27"/>
      <c r="OY27"/>
      <c r="OZ27"/>
      <c r="PA27"/>
      <c r="PB27"/>
      <c r="PC27"/>
      <c r="PD27"/>
      <c r="PE27"/>
      <c r="PF27"/>
      <c r="PG27"/>
      <c r="PH27"/>
      <c r="PI27"/>
      <c r="PJ27"/>
    </row>
    <row r="28" spans="1:426" x14ac:dyDescent="0.25">
      <c r="A28" s="262" t="s">
        <v>221</v>
      </c>
      <c r="B28" s="121"/>
      <c r="C28" s="121"/>
      <c r="D28" s="121"/>
      <c r="E28" s="121"/>
      <c r="F28" s="121"/>
      <c r="G28" s="121"/>
      <c r="H28" s="121"/>
      <c r="K28" s="82"/>
      <c r="P28" s="119"/>
      <c r="AN28"/>
      <c r="AO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  <c r="IP28"/>
      <c r="IQ28"/>
      <c r="IR28"/>
      <c r="IS28"/>
      <c r="IT28"/>
      <c r="IU28"/>
      <c r="IV28"/>
      <c r="IW28"/>
      <c r="IX28"/>
      <c r="IY28"/>
      <c r="IZ28"/>
      <c r="JA28"/>
      <c r="JB28"/>
      <c r="JC28"/>
      <c r="JD28"/>
      <c r="JE28"/>
      <c r="JF28"/>
      <c r="JG28"/>
      <c r="JH28"/>
      <c r="JI28"/>
      <c r="JJ28"/>
      <c r="JK28"/>
      <c r="JL28"/>
      <c r="JM28"/>
      <c r="JN28"/>
      <c r="JO28"/>
      <c r="JP28"/>
      <c r="JQ28"/>
      <c r="JR28"/>
      <c r="JS28"/>
      <c r="JT28"/>
      <c r="JU28"/>
      <c r="JV28"/>
      <c r="JW28"/>
      <c r="JX28"/>
      <c r="JY28"/>
      <c r="JZ28"/>
      <c r="KA28"/>
      <c r="KB28"/>
      <c r="KC28"/>
      <c r="KD28"/>
      <c r="KE28"/>
      <c r="KF28"/>
      <c r="KG28"/>
      <c r="KH28"/>
      <c r="KI28"/>
      <c r="KJ28"/>
      <c r="KK28"/>
      <c r="KL28"/>
      <c r="KM28"/>
      <c r="KN28"/>
      <c r="KO28"/>
      <c r="KP28"/>
      <c r="KQ28"/>
      <c r="KR28"/>
      <c r="KS28"/>
      <c r="KT28"/>
      <c r="KU28"/>
      <c r="KV28"/>
      <c r="KW28"/>
      <c r="KX28"/>
      <c r="KY28"/>
      <c r="KZ28"/>
      <c r="LA28"/>
      <c r="LB28"/>
      <c r="LC28"/>
      <c r="LD28"/>
      <c r="LE28"/>
      <c r="LF28"/>
      <c r="LG28"/>
      <c r="LH28"/>
      <c r="LI28"/>
      <c r="LJ28"/>
      <c r="LK28"/>
      <c r="LL28"/>
      <c r="LM28"/>
      <c r="LN28"/>
      <c r="LO28"/>
      <c r="LP28"/>
      <c r="LQ28"/>
      <c r="LR28"/>
      <c r="LS28"/>
      <c r="LT28"/>
      <c r="LU28"/>
      <c r="LV28"/>
      <c r="LW28"/>
      <c r="LX28"/>
      <c r="LY28"/>
      <c r="LZ28"/>
      <c r="MA28"/>
      <c r="MB28"/>
      <c r="MC28"/>
      <c r="MD28"/>
      <c r="ME28"/>
      <c r="MF28"/>
      <c r="MG28"/>
      <c r="MH28"/>
      <c r="MI28"/>
      <c r="MJ28"/>
      <c r="MK28"/>
      <c r="ML28"/>
      <c r="MM28"/>
      <c r="MN28"/>
      <c r="MO28"/>
      <c r="MP28"/>
      <c r="MQ28"/>
      <c r="MR28"/>
      <c r="MS28"/>
      <c r="MT28"/>
      <c r="MU28"/>
      <c r="MV28"/>
      <c r="MW28"/>
      <c r="MX28"/>
      <c r="MY28"/>
      <c r="MZ28"/>
      <c r="NA28"/>
      <c r="NB28"/>
      <c r="NC28"/>
      <c r="ND28"/>
      <c r="NE28"/>
      <c r="NF28"/>
      <c r="NG28"/>
      <c r="NH28"/>
      <c r="NI28"/>
      <c r="NJ28"/>
      <c r="NK28"/>
      <c r="NL28"/>
      <c r="NM28"/>
      <c r="NN28"/>
      <c r="NO28"/>
      <c r="NP28"/>
      <c r="NQ28"/>
      <c r="NR28"/>
      <c r="NS28"/>
      <c r="NT28"/>
      <c r="NU28"/>
      <c r="NV28"/>
      <c r="NW28"/>
      <c r="NX28"/>
      <c r="NY28"/>
      <c r="NZ28"/>
      <c r="OA28"/>
      <c r="OB28"/>
      <c r="OC28"/>
      <c r="OD28"/>
      <c r="OE28"/>
      <c r="OF28"/>
      <c r="OG28"/>
      <c r="OH28"/>
      <c r="OI28"/>
      <c r="OJ28"/>
      <c r="OK28"/>
      <c r="OL28"/>
      <c r="OM28"/>
      <c r="ON28"/>
      <c r="OO28"/>
      <c r="OP28"/>
      <c r="OQ28"/>
      <c r="OR28"/>
      <c r="OS28"/>
      <c r="OT28"/>
      <c r="OU28"/>
      <c r="OV28"/>
      <c r="OW28"/>
      <c r="OX28"/>
      <c r="OY28"/>
      <c r="OZ28"/>
      <c r="PA28"/>
      <c r="PB28"/>
      <c r="PC28"/>
      <c r="PD28"/>
      <c r="PE28"/>
      <c r="PF28"/>
      <c r="PG28"/>
      <c r="PH28"/>
      <c r="PI28"/>
      <c r="PJ28"/>
    </row>
    <row r="29" spans="1:426" x14ac:dyDescent="0.25">
      <c r="A29" s="120" t="s">
        <v>209</v>
      </c>
      <c r="E29" s="220"/>
    </row>
    <row r="30" spans="1:426" x14ac:dyDescent="0.25">
      <c r="A30" s="266" t="s">
        <v>210</v>
      </c>
      <c r="B30" s="266"/>
      <c r="C30" s="266"/>
      <c r="D30" s="266"/>
      <c r="E30" s="266"/>
      <c r="F30" s="266"/>
      <c r="G30" s="266"/>
      <c r="H30" s="266"/>
      <c r="I30" s="266"/>
      <c r="J30" s="266"/>
      <c r="K30" s="266"/>
      <c r="L30" s="266"/>
      <c r="M30" s="266"/>
      <c r="N30" s="266"/>
      <c r="O30" s="266"/>
      <c r="P30" s="266"/>
      <c r="Q30" s="266"/>
      <c r="T30" s="123"/>
    </row>
    <row r="31" spans="1:426" ht="15" customHeight="1" x14ac:dyDescent="0.25">
      <c r="A31" s="120" t="s">
        <v>211</v>
      </c>
    </row>
    <row r="32" spans="1:426" ht="15" customHeight="1" x14ac:dyDescent="0.25">
      <c r="A32" s="265" t="s">
        <v>212</v>
      </c>
      <c r="B32" s="265"/>
      <c r="C32" s="265"/>
      <c r="D32" s="265"/>
      <c r="E32" s="265"/>
      <c r="F32" s="265"/>
      <c r="G32" s="265"/>
      <c r="H32" s="265"/>
      <c r="I32" s="265"/>
      <c r="J32" s="265"/>
      <c r="K32" s="265"/>
      <c r="L32" s="265"/>
      <c r="M32" s="265"/>
      <c r="N32" s="265"/>
      <c r="O32" s="265"/>
      <c r="P32" s="265"/>
      <c r="Q32" s="265"/>
    </row>
    <row r="33" spans="1:426" ht="15" customHeight="1" x14ac:dyDescent="0.25">
      <c r="A33" s="120" t="s">
        <v>213</v>
      </c>
      <c r="B33" s="121"/>
      <c r="C33" s="121"/>
      <c r="D33" s="121"/>
      <c r="E33" s="121"/>
      <c r="F33" s="121"/>
      <c r="G33" s="121"/>
      <c r="H33" s="121"/>
      <c r="K33" s="82"/>
      <c r="P33" s="119"/>
      <c r="AN33"/>
      <c r="AO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  <c r="IM33"/>
      <c r="IN33"/>
      <c r="IO33"/>
      <c r="IP33"/>
      <c r="IQ33"/>
      <c r="IR33"/>
      <c r="IS33"/>
      <c r="IT33"/>
      <c r="IU33"/>
      <c r="IV33"/>
      <c r="IW33"/>
      <c r="IX33"/>
      <c r="IY33"/>
      <c r="IZ33"/>
      <c r="JA33"/>
      <c r="JB33"/>
      <c r="JC33"/>
      <c r="JD33"/>
      <c r="JE33"/>
      <c r="JF33"/>
      <c r="JG33"/>
      <c r="JH33"/>
      <c r="JI33"/>
      <c r="JJ33"/>
      <c r="JK33"/>
      <c r="JL33"/>
      <c r="JM33"/>
      <c r="JN33"/>
      <c r="JO33"/>
      <c r="JP33"/>
      <c r="JQ33"/>
      <c r="JR33"/>
      <c r="JS33"/>
      <c r="JT33"/>
      <c r="JU33"/>
      <c r="JV33"/>
      <c r="JW33"/>
      <c r="JX33"/>
      <c r="JY33"/>
      <c r="JZ33"/>
      <c r="KA33"/>
      <c r="KB33"/>
      <c r="KC33"/>
      <c r="KD33"/>
      <c r="KE33"/>
      <c r="KF33"/>
      <c r="KG33"/>
      <c r="KH33"/>
      <c r="KI33"/>
      <c r="KJ33"/>
      <c r="KK33"/>
      <c r="KL33"/>
      <c r="KM33"/>
      <c r="KN33"/>
      <c r="KO33"/>
      <c r="KP33"/>
      <c r="KQ33"/>
      <c r="KR33"/>
      <c r="KS33"/>
      <c r="KT33"/>
      <c r="KU33"/>
      <c r="KV33"/>
      <c r="KW33"/>
      <c r="KX33"/>
      <c r="KY33"/>
      <c r="KZ33"/>
      <c r="LA33"/>
      <c r="LB33"/>
      <c r="LC33"/>
      <c r="LD33"/>
      <c r="LE33"/>
      <c r="LF33"/>
      <c r="LG33"/>
      <c r="LH33"/>
      <c r="LI33"/>
      <c r="LJ33"/>
      <c r="LK33"/>
      <c r="LL33"/>
      <c r="LM33"/>
      <c r="LN33"/>
      <c r="LO33"/>
      <c r="LP33"/>
      <c r="LQ33"/>
      <c r="LR33"/>
      <c r="LS33"/>
      <c r="LT33"/>
      <c r="LU33"/>
      <c r="LV33"/>
      <c r="LW33"/>
      <c r="LX33"/>
      <c r="LY33"/>
      <c r="LZ33"/>
      <c r="MA33"/>
      <c r="MB33"/>
      <c r="MC33"/>
      <c r="MD33"/>
      <c r="ME33"/>
      <c r="MF33"/>
      <c r="MG33"/>
      <c r="MH33"/>
      <c r="MI33"/>
      <c r="MJ33"/>
      <c r="MK33"/>
      <c r="ML33"/>
      <c r="MM33"/>
      <c r="MN33"/>
      <c r="MO33"/>
      <c r="MP33"/>
      <c r="MQ33"/>
      <c r="MR33"/>
      <c r="MS33"/>
      <c r="MT33"/>
      <c r="MU33"/>
      <c r="MV33"/>
      <c r="MW33"/>
      <c r="MX33"/>
      <c r="MY33"/>
      <c r="MZ33"/>
      <c r="NA33"/>
      <c r="NB33"/>
      <c r="NC33"/>
      <c r="ND33"/>
      <c r="NE33"/>
      <c r="NF33"/>
      <c r="NG33"/>
      <c r="NH33"/>
      <c r="NI33"/>
      <c r="NJ33"/>
      <c r="NK33"/>
      <c r="NL33"/>
      <c r="NM33"/>
      <c r="NN33"/>
      <c r="NO33"/>
      <c r="NP33"/>
      <c r="NQ33"/>
      <c r="NR33"/>
      <c r="NS33"/>
      <c r="NT33"/>
      <c r="NU33"/>
      <c r="NV33"/>
      <c r="NW33"/>
      <c r="NX33"/>
      <c r="NY33"/>
      <c r="NZ33"/>
      <c r="OA33"/>
      <c r="OB33"/>
      <c r="OC33"/>
      <c r="OD33"/>
      <c r="OE33"/>
      <c r="OF33"/>
      <c r="OG33"/>
      <c r="OH33"/>
      <c r="OI33"/>
      <c r="OJ33"/>
      <c r="OK33"/>
      <c r="OL33"/>
      <c r="OM33"/>
      <c r="ON33"/>
      <c r="OO33"/>
      <c r="OP33"/>
      <c r="OQ33"/>
      <c r="OR33"/>
      <c r="OS33"/>
      <c r="OT33"/>
      <c r="OU33"/>
      <c r="OV33"/>
      <c r="OW33"/>
      <c r="OX33"/>
      <c r="OY33"/>
      <c r="OZ33"/>
      <c r="PA33"/>
      <c r="PB33"/>
      <c r="PC33"/>
      <c r="PD33"/>
      <c r="PE33"/>
      <c r="PF33"/>
      <c r="PG33"/>
      <c r="PH33"/>
      <c r="PI33"/>
      <c r="PJ33"/>
    </row>
    <row r="34" spans="1:426" ht="15" customHeight="1" x14ac:dyDescent="0.25">
      <c r="A34" s="264" t="s">
        <v>214</v>
      </c>
      <c r="B34" s="264"/>
      <c r="C34" s="264"/>
      <c r="D34" s="264"/>
      <c r="E34" s="264"/>
      <c r="F34" s="264"/>
      <c r="G34" s="264"/>
      <c r="H34" s="264"/>
      <c r="I34" s="264"/>
      <c r="J34" s="264"/>
      <c r="K34" s="264"/>
      <c r="L34" s="264"/>
      <c r="M34" s="264"/>
      <c r="N34" s="264"/>
      <c r="O34" s="264"/>
      <c r="P34" s="264"/>
      <c r="Q34" s="264"/>
      <c r="R34" s="116"/>
      <c r="S34" s="116"/>
      <c r="T34" s="116"/>
      <c r="U34" s="116"/>
      <c r="V34" s="116"/>
      <c r="W34" s="116"/>
      <c r="X34" s="116"/>
      <c r="Y34" s="116"/>
      <c r="Z34" s="116"/>
      <c r="AA34" s="116"/>
      <c r="AB34" s="116"/>
      <c r="AC34" s="116"/>
      <c r="AD34" s="116"/>
      <c r="AE34" s="116"/>
      <c r="AF34" s="116"/>
      <c r="AG34" s="116"/>
      <c r="AH34" s="116"/>
      <c r="AI34" s="116"/>
      <c r="AJ34" s="116"/>
      <c r="AK34" s="116"/>
      <c r="AL34" s="116"/>
      <c r="AM34" s="116"/>
      <c r="AN34"/>
      <c r="AO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  <c r="IM34"/>
      <c r="IN34"/>
      <c r="IO34"/>
      <c r="IP34"/>
      <c r="IQ34"/>
      <c r="IR34"/>
      <c r="IS34"/>
      <c r="IT34"/>
      <c r="IU34"/>
      <c r="IV34"/>
      <c r="IW34"/>
      <c r="IX34"/>
      <c r="IY34"/>
      <c r="IZ34"/>
      <c r="JA34"/>
      <c r="JB34"/>
      <c r="JC34"/>
      <c r="JD34"/>
      <c r="JE34"/>
      <c r="JF34"/>
      <c r="JG34"/>
      <c r="JH34"/>
      <c r="JI34"/>
      <c r="JJ34"/>
      <c r="JK34"/>
      <c r="JL34"/>
      <c r="JM34"/>
      <c r="JN34"/>
      <c r="JO34"/>
      <c r="JP34"/>
      <c r="JQ34"/>
      <c r="JR34"/>
      <c r="JS34"/>
      <c r="JT34"/>
      <c r="JU34"/>
      <c r="JV34"/>
      <c r="JW34"/>
      <c r="JX34"/>
      <c r="JY34"/>
      <c r="JZ34"/>
      <c r="KA34"/>
      <c r="KB34"/>
      <c r="KC34"/>
      <c r="KD34"/>
      <c r="KE34"/>
      <c r="KF34"/>
      <c r="KG34"/>
      <c r="KH34"/>
      <c r="KI34"/>
      <c r="KJ34"/>
      <c r="KK34"/>
      <c r="KL34"/>
      <c r="KM34"/>
      <c r="KN34"/>
      <c r="KO34"/>
      <c r="KP34"/>
      <c r="KQ34"/>
      <c r="KR34"/>
      <c r="KS34"/>
      <c r="KT34"/>
      <c r="KU34"/>
      <c r="KV34"/>
      <c r="KW34"/>
      <c r="KX34"/>
      <c r="KY34"/>
      <c r="KZ34"/>
      <c r="LA34"/>
      <c r="LB34"/>
      <c r="LC34"/>
      <c r="LD34"/>
      <c r="LE34"/>
      <c r="LF34"/>
      <c r="LG34"/>
      <c r="LH34"/>
      <c r="LI34"/>
      <c r="LJ34"/>
      <c r="LK34"/>
      <c r="LL34"/>
      <c r="LM34"/>
      <c r="LN34"/>
      <c r="LO34"/>
      <c r="LP34"/>
      <c r="LQ34"/>
      <c r="LR34"/>
      <c r="LS34"/>
      <c r="LT34"/>
      <c r="LU34"/>
      <c r="LV34"/>
      <c r="LW34"/>
      <c r="LX34"/>
      <c r="LY34"/>
      <c r="LZ34"/>
      <c r="MA34"/>
      <c r="MB34"/>
      <c r="MC34"/>
      <c r="MD34"/>
      <c r="ME34"/>
      <c r="MF34"/>
      <c r="MG34"/>
      <c r="MH34"/>
      <c r="MI34"/>
      <c r="MJ34"/>
      <c r="MK34"/>
      <c r="ML34"/>
      <c r="MM34"/>
      <c r="MN34"/>
      <c r="MO34"/>
      <c r="MP34"/>
      <c r="MQ34"/>
      <c r="MR34"/>
      <c r="MS34"/>
      <c r="MT34"/>
      <c r="MU34"/>
      <c r="MV34"/>
      <c r="MW34"/>
      <c r="MX34"/>
      <c r="MY34"/>
      <c r="MZ34"/>
      <c r="NA34"/>
      <c r="NB34"/>
      <c r="NC34"/>
      <c r="ND34"/>
      <c r="NE34"/>
      <c r="NF34"/>
      <c r="NG34"/>
      <c r="NH34"/>
      <c r="NI34"/>
      <c r="NJ34"/>
      <c r="NK34"/>
      <c r="NL34"/>
      <c r="NM34"/>
      <c r="NN34"/>
      <c r="NO34"/>
      <c r="NP34"/>
      <c r="NQ34"/>
      <c r="NR34"/>
      <c r="NS34"/>
      <c r="NT34"/>
      <c r="NU34"/>
      <c r="NV34"/>
      <c r="NW34"/>
      <c r="NX34"/>
      <c r="NY34"/>
      <c r="NZ34"/>
      <c r="OA34"/>
      <c r="OB34"/>
      <c r="OC34"/>
      <c r="OD34"/>
      <c r="OE34"/>
      <c r="OF34"/>
      <c r="OG34"/>
      <c r="OH34"/>
      <c r="OI34"/>
      <c r="OJ34"/>
      <c r="OK34"/>
      <c r="OL34"/>
      <c r="OM34"/>
      <c r="ON34"/>
      <c r="OO34"/>
      <c r="OP34"/>
      <c r="OQ34"/>
      <c r="OR34"/>
      <c r="OS34"/>
      <c r="OT34"/>
      <c r="OU34"/>
      <c r="OV34"/>
      <c r="OW34"/>
      <c r="OX34"/>
      <c r="OY34"/>
      <c r="OZ34"/>
      <c r="PA34"/>
      <c r="PB34"/>
      <c r="PC34"/>
      <c r="PD34"/>
      <c r="PE34"/>
      <c r="PF34"/>
      <c r="PG34"/>
      <c r="PH34"/>
      <c r="PI34"/>
      <c r="PJ34"/>
    </row>
    <row r="35" spans="1:426" x14ac:dyDescent="0.25">
      <c r="L35" s="122"/>
      <c r="T35" s="123"/>
    </row>
  </sheetData>
  <mergeCells count="10">
    <mergeCell ref="A34:Q34"/>
    <mergeCell ref="A32:Q32"/>
    <mergeCell ref="A30:Q30"/>
    <mergeCell ref="AE2:AI2"/>
    <mergeCell ref="D2:E2"/>
    <mergeCell ref="F2:J2"/>
    <mergeCell ref="K2:O2"/>
    <mergeCell ref="P2:T2"/>
    <mergeCell ref="U2:Y2"/>
    <mergeCell ref="Z2:AD2"/>
  </mergeCells>
  <pageMargins left="0.7" right="0.7" top="0.75" bottom="0.75" header="0.3" footer="0.3"/>
  <pageSetup paperSize="3" fitToWidth="0" fitToHeight="0" orientation="landscape" r:id="rId1"/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2f74cf1-ae9f-400d-bc52-3bcd3a9e177f" ContentTypeId="0x0101" PreviousValue="fals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3C552822217384EAED37D6EE0BA7AA6" ma:contentTypeVersion="17" ma:contentTypeDescription="Create a new document." ma:contentTypeScope="" ma:versionID="2f8037a356dd3373e4d1ceae04ffa76e">
  <xsd:schema xmlns:xsd="http://www.w3.org/2001/XMLSchema" xmlns:xs="http://www.w3.org/2001/XMLSchema" xmlns:p="http://schemas.microsoft.com/office/2006/metadata/properties" xmlns:ns2="1eb24da7-883b-42c0-8cc6-d19da3e9bf3a" xmlns:ns3="0779a672-9104-4539-903e-58c52e3a63e4" targetNamespace="http://schemas.microsoft.com/office/2006/metadata/properties" ma:root="true" ma:fieldsID="fad07319ee9edd256fb4736484c9d827" ns2:_="" ns3:_="">
    <xsd:import namespace="1eb24da7-883b-42c0-8cc6-d19da3e9bf3a"/>
    <xsd:import namespace="0779a672-9104-4539-903e-58c52e3a63e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b24da7-883b-42c0-8cc6-d19da3e9bf3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0" nillable="true" ma:displayName="Image Tags_0" ma:hidden="true" ma:internalName="lcf76f155ced4ddcb4097134ff3c332f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79a672-9104-4539-903e-58c52e3a63e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0779a672-9104-4539-903e-58c52e3a63e4">
      <UserInfo>
        <DisplayName>Helle Cecelie Knudsen</DisplayName>
        <AccountId>105</AccountId>
        <AccountType/>
      </UserInfo>
      <UserInfo>
        <DisplayName>Christian Lie Hansen</DisplayName>
        <AccountId>713</AccountId>
        <AccountType/>
      </UserInfo>
      <UserInfo>
        <DisplayName>Sheyda Aalgaard</DisplayName>
        <AccountId>156</AccountId>
        <AccountType/>
      </UserInfo>
      <UserInfo>
        <DisplayName>Fredrik Horn Hansen</DisplayName>
        <AccountId>437</AccountId>
        <AccountType/>
      </UserInfo>
      <UserInfo>
        <DisplayName>Terese Kvinge</DisplayName>
        <AccountId>971</AccountId>
        <AccountType/>
      </UserInfo>
      <UserInfo>
        <DisplayName>Tor Jan Thorvaldsen</DisplayName>
        <AccountId>972</AccountId>
        <AccountType/>
      </UserInfo>
      <UserInfo>
        <DisplayName>Henrik Arnestad Salthe</DisplayName>
        <AccountId>995</AccountId>
        <AccountType/>
      </UserInfo>
      <UserInfo>
        <DisplayName>Natalia Krasilnikova</DisplayName>
        <AccountId>1139</AccountId>
        <AccountType/>
      </UserInfo>
      <UserInfo>
        <DisplayName>fg_IR Team</DisplayName>
        <AccountId>1802</AccountId>
        <AccountType/>
      </UserInfo>
    </SharedWithUsers>
    <lcf76f155ced4ddcb4097134ff3c332f xmlns="1eb24da7-883b-42c0-8cc6-d19da3e9bf3a" xsi:nil="true"/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21156F2-E1CA-46C2-8194-291F73CC5279}">
  <ds:schemaRefs>
    <ds:schemaRef ds:uri="Microsoft.SharePoint.Taxonomy.ContentTypeSync"/>
  </ds:schemaRefs>
</ds:datastoreItem>
</file>

<file path=customXml/itemProps2.xml><?xml version="1.0" encoding="utf-8"?>
<ds:datastoreItem xmlns:ds="http://schemas.openxmlformats.org/officeDocument/2006/customXml" ds:itemID="{C6524E2B-4599-4301-9C27-54567A38A61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eb24da7-883b-42c0-8cc6-d19da3e9bf3a"/>
    <ds:schemaRef ds:uri="0779a672-9104-4539-903e-58c52e3a63e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B44BC81-5D35-4A60-AAC2-E3E93F708F06}">
  <ds:schemaRefs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purl.org/dc/terms/"/>
    <ds:schemaRef ds:uri="1eb24da7-883b-42c0-8cc6-d19da3e9bf3a"/>
    <ds:schemaRef ds:uri="http://purl.org/dc/dcmitype/"/>
    <ds:schemaRef ds:uri="0779a672-9104-4539-903e-58c52e3a63e4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customXml/itemProps4.xml><?xml version="1.0" encoding="utf-8"?>
<ds:datastoreItem xmlns:ds="http://schemas.openxmlformats.org/officeDocument/2006/customXml" ds:itemID="{DB747991-5915-4D74-88CD-9C5BD127387C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3aa4a235-b6e2-48d5-9195-7fcf05b459b0}" enabled="0" method="" siteId="{3aa4a235-b6e2-48d5-9195-7fcf05b459b0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Offshore Wind</vt:lpstr>
      <vt:lpstr>Onshore Renewables</vt:lpstr>
      <vt:lpstr>Renewable power generation TWh</vt:lpstr>
      <vt:lpstr>'Offshore Wind'!Print_Area</vt:lpstr>
      <vt:lpstr>'Onshore Renewables'!Print_Area</vt:lpstr>
      <vt:lpstr>'Renewable power generation TWh'!Print_Area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2023-05-03T19:49:08Z</dcterms:created>
  <dcterms:modified xsi:type="dcterms:W3CDTF">2025-04-29T09:21:11Z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IMLegalEntity">
    <vt:lpwstr/>
  </property>
  <property fmtid="{D5CDD505-2E9C-101B-9397-08002B2CF9AE}" pid="3" name="g971e9ce8060489b80a056801d36d93d">
    <vt:lpwstr/>
  </property>
  <property fmtid="{D5CDD505-2E9C-101B-9397-08002B2CF9AE}" pid="4" name="MediaServiceImageTags">
    <vt:lpwstr/>
  </property>
  <property fmtid="{D5CDD505-2E9C-101B-9397-08002B2CF9AE}" pid="5" name="gd56e2644879487f8da67586944cf0f5">
    <vt:lpwstr/>
  </property>
  <property fmtid="{D5CDD505-2E9C-101B-9397-08002B2CF9AE}" pid="6" name="ContentTypeId">
    <vt:lpwstr>0x01010093C552822217384EAED37D6EE0BA7AA6</vt:lpwstr>
  </property>
  <property fmtid="{D5CDD505-2E9C-101B-9397-08002B2CF9AE}" pid="7" name="EIMBusinessArea">
    <vt:lpwstr/>
  </property>
  <property fmtid="{D5CDD505-2E9C-101B-9397-08002B2CF9AE}" pid="8" name="o6fe11a35735487dac377a215490fa4b">
    <vt:lpwstr/>
  </property>
  <property fmtid="{D5CDD505-2E9C-101B-9397-08002B2CF9AE}" pid="9" name="d632f762b19c46329b06e4a329cb5038">
    <vt:lpwstr/>
  </property>
  <property fmtid="{D5CDD505-2E9C-101B-9397-08002B2CF9AE}" pid="10" name="c71f94430ee24530b6af52dc58e8598c">
    <vt:lpwstr/>
  </property>
  <property fmtid="{D5CDD505-2E9C-101B-9397-08002B2CF9AE}" pid="11" name="EIMCountry">
    <vt:lpwstr>8;#Norway|cd21f0fc-a0f3-48c6-8f36-ae1c60534e37</vt:lpwstr>
  </property>
  <property fmtid="{D5CDD505-2E9C-101B-9397-08002B2CF9AE}" pid="12" name="mbf6ec96a4d94feeaf76fee4d5d0c80e">
    <vt:lpwstr>Norway|cd21f0fc-a0f3-48c6-8f36-ae1c60534e37</vt:lpwstr>
  </property>
  <property fmtid="{D5CDD505-2E9C-101B-9397-08002B2CF9AE}" pid="13" name="EIMSource">
    <vt:lpwstr/>
  </property>
  <property fmtid="{D5CDD505-2E9C-101B-9397-08002B2CF9AE}" pid="14" name="EIMSecurityClassification">
    <vt:lpwstr/>
  </property>
  <property fmtid="{D5CDD505-2E9C-101B-9397-08002B2CF9AE}" pid="15" name="EIMProcess">
    <vt:lpwstr/>
  </property>
  <property fmtid="{D5CDD505-2E9C-101B-9397-08002B2CF9AE}" pid="16" name="b519d5ff8fc64ffea9cb9a4c0b377271">
    <vt:lpwstr/>
  </property>
  <property fmtid="{D5CDD505-2E9C-101B-9397-08002B2CF9AE}" pid="17" name="EIMOrganisationUnit">
    <vt:lpwstr/>
  </property>
  <property fmtid="{D5CDD505-2E9C-101B-9397-08002B2CF9AE}" pid="18" name="EIMInformationAsset">
    <vt:lpwstr/>
  </property>
  <property fmtid="{D5CDD505-2E9C-101B-9397-08002B2CF9AE}" pid="19" name="EIMProcessArea">
    <vt:lpwstr/>
  </property>
  <property fmtid="{D5CDD505-2E9C-101B-9397-08002B2CF9AE}" pid="20" name="EIMStatus">
    <vt:lpwstr/>
  </property>
  <property fmtid="{D5CDD505-2E9C-101B-9397-08002B2CF9AE}" pid="21" name="m9e92212f5fa42fa9b52bc2f3224e0af">
    <vt:lpwstr/>
  </property>
  <property fmtid="{D5CDD505-2E9C-101B-9397-08002B2CF9AE}" pid="22" name="hfb23c77fa4f4618a5f446ac03ac12ab">
    <vt:lpwstr/>
  </property>
  <property fmtid="{D5CDD505-2E9C-101B-9397-08002B2CF9AE}" pid="23" name="TaxCatchAll">
    <vt:lpwstr>8;#Norway|cd21f0fc-a0f3-48c6-8f36-ae1c60534e37</vt:lpwstr>
  </property>
  <property fmtid="{D5CDD505-2E9C-101B-9397-08002B2CF9AE}" pid="24" name="CustomUiType">
    <vt:lpwstr>2</vt:lpwstr>
  </property>
  <property fmtid="{D5CDD505-2E9C-101B-9397-08002B2CF9AE}" pid="25" name="j463fd55c1e24278acd7d668b68aa43a">
    <vt:lpwstr/>
  </property>
</Properties>
</file>